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500" activeTab="2"/>
  </bookViews>
  <sheets>
    <sheet name="NASLOVNICA" sheetId="1" r:id="rId1"/>
    <sheet name="opći uvjeti" sheetId="2" r:id="rId2"/>
    <sheet name="troškovnik " sheetId="3" r:id="rId3"/>
  </sheets>
  <definedNames>
    <definedName name="_xlnm.Print_Area" localSheetId="1">'opći uvjeti'!$A$1:$A$344</definedName>
    <definedName name="_xlnm.Print_Area" localSheetId="2">'troškovnik '!$A$1:$G$394</definedName>
  </definedNames>
  <calcPr fullCalcOnLoad="1"/>
</workbook>
</file>

<file path=xl/sharedStrings.xml><?xml version="1.0" encoding="utf-8"?>
<sst xmlns="http://schemas.openxmlformats.org/spreadsheetml/2006/main" count="638" uniqueCount="520">
  <si>
    <t>m2</t>
  </si>
  <si>
    <t>opis stavke</t>
  </si>
  <si>
    <t>m.j.</t>
  </si>
  <si>
    <t>količina</t>
  </si>
  <si>
    <t>jed.cijena</t>
  </si>
  <si>
    <t>ukupna cijena</t>
  </si>
  <si>
    <t>OPĆI UVJETI</t>
  </si>
  <si>
    <t>Ovi opći uvjeti su sastavni dio troškovnika i u svemu ih se treba pridržavati, osim ako u stavci troškovnika  to nije drugačije navedeno.</t>
  </si>
  <si>
    <t>Izvođač je u okviru ugovorene cijene dužan izvršiti koordinaciju radova svih kooperanata na način da omogući kontinuirano odvijanje posla i zaštitu već izvedenih radova. Sva oštećenja nastala tijekom gradnje otklonit će izvođač o svom trošku.</t>
  </si>
  <si>
    <t>U kalkulaciju rada treba uključiti sav potreban rad, kako glavni, tako i pomoćni i sav unutarnji transport bilo ručni bilo pomoću strojeva. Ujedno treba uključiti sav rad i materijal oko zaštite izvedenih radova i same građevine od štetnog utjecaja kiše, hladnoće i sl. kao i skladištenje i zaštitu svih elemenata skinutih s građevine koji će se naknadno ponovno ugraditi. Ukoliko u pojedinoj stavci troškovnika nije naveden način obračuna radova, tada se isti obračunava prema važećim građevinskim normama u Republici Hrvatskoj. Kod paušalnog obračuna izvođač sam mora procijeniti vrijednost pojedinih stavaka te iste izvesti bez prava na dodatne iznose za te stavke.</t>
  </si>
  <si>
    <t>Sve radove izvoditelj treba izvesti u skladu sa opisima iz troškovnika, nacrtima i detaljima izvedbe, općim i tehničkim uvjetima, te važećim standardima i tehničkim uvjetima za odgovarajuću vrstu radova, a obračunati u skladu sa važećim građevinskim normama. Ukoliko građevinske norme ne postoje za istu vrstu radova, treba se služiti tehničkim uvjetima za izvođenje odgovarajućih radova. U slučaju nesuglasica između građevinskih normi i tehničkih uvjeta, važeći su uvjeti obračuna i rada iz građevinskih normi.</t>
  </si>
  <si>
    <t>Davanjem ponude izvođač se obavezuje da će pravovremeno nabaviti sav materijal opisan u pojedinim stavkama troškovnika. U slučaju nemogućnosti nabave opisanog materijala tijekom izvođenja radova, za svaku će se izmjenu prikupiti ponude koje ne smiju biti više od provobitno ponuđenih i u prisutnosti investitora i nadzornog inženjera odabrati najpovoljnija.</t>
  </si>
  <si>
    <t>Po završetku radova kvalitetu izvedenih radova treba izvoditelj ustanoviti zapisnički sa nadzornim inženjerom. Ukoliko se ustanovi da su radovi izvedeni nekvalitetno, izvoditelj je dužan iste ponovo izvesti u traženoj kvaliteti ili iste naručiti kod drugog izvoditelja, a sve u najkraćem dogovorenom roku i na svoj trošak.</t>
  </si>
  <si>
    <t>Pri radu treba obavezno primjenjivati sve potrebne mjere zaštite na radu, naročito zaštite od požara. Ukoliko nadzorni inženjer uoći da se ovih pravila izvoditelj doslovce ne pridržava može mu se zabraniti daljnji rad dok ga ne organizira u skladu s pravilima.</t>
  </si>
  <si>
    <t>Prilikom izvođenja radova, izvoditelj treba zaštititi sve susjedne plohe, dijelove konstrukcije i prethodno izvedene radove na prikladan način a u skladu sa pravilima zaštite na radu, tako da ne dođe do oštećenja gore navedenoga. Troškove zaštite treba izvoditelj uračunati u jediničnu cijenu.</t>
  </si>
  <si>
    <t>Ukoliko ipak dođe do oštećenja prethodno izvedenih radova za koje je odgovoran izvoditelj ili njegov kooperant, dužan je iste o svom trošku dovesti u stanje prije oštećenja ili naručiti iste radove kod drugog izvoditelja na svoj teret. Popravak treba izvesti u primarno određenom roku ili dogovorno.</t>
  </si>
  <si>
    <t>Osim navedenih općih uvjeta, za određene grupe radova vrijede posebne opće napomene kojih se zajedno sa ovim općim uvjetima treba pridržavati.</t>
  </si>
  <si>
    <t>PRIPREMNI RADOVI</t>
  </si>
  <si>
    <t>MATERIJAL</t>
  </si>
  <si>
    <t>Pod tim nazivom se podrazumjeva cijena materijala tj. dobavna cijena i to kako glavnog materijala, tako i pomoćnog, veznog materijala i sl. U cijenu materijala uključena je i cijena transportnih troškova bez obzira na prijevozno sredstvo sa svim prijenosima, utovarima i istovarima, te uskladištenje i čuvanje na gradilištu od unošenja (prebacivanje, zaštita i sl.), kao i davanje potrebnih uzoraka.</t>
  </si>
  <si>
    <t>RAD</t>
  </si>
  <si>
    <t>U kalkulaciji rada treba uključiti sav rad, kako glavni tako i pomoćni, te sav unutarnji transport kao i čišćenje prostora u tijeku radova te odvoz šute i viška materijala s gradilišta. Ujedno treba uključiti sav rad oko zaštite gotovih konstrukcija i dijelova objekta od štetnog utjecaja vrućine, hladnoće i sl. Sva potrebna čišćenja, kod svih vrsta radova, u toku izvođenja, dnevno (nakon završetka rada) uključiti u jedinične cijene stavki, tj, neće se posebno plaćati.</t>
  </si>
  <si>
    <t>SKELE</t>
  </si>
  <si>
    <t>Sve vrste skele bez obzira na visinu ulaze u jediničnu cijenu pojedinog rada osim fasadne skele koja se obračunava za predviđeni rok trajanja radova svih učesnika na gradnji. Skela mora biti na vrijeme postavljena kako ne bi nastao zastoj u radu. Pod pojmom skela podrazumjeva se i prilaz istoj, te ograda. Kod zemljanih radova u jediničnu cijenu ulaze razupore, te mostovi za prebacivanje iskopa većih dubina. Ujedno su uključeni i prilazi, te mostovi za betoniranje konstrukcija i sl.</t>
  </si>
  <si>
    <t>IZMJERE</t>
  </si>
  <si>
    <t>Ukoliko nije u pojedinoj stavci dat način obračuna radova, treba se izvođač u svemu  pridržavati propisa HRN-a za pojedinu vrstu rada, važečih prosječnih normi u građevinarstvu, uputa proizvođača materijala koji se upotrebljava ili ugrađuje, te uputa nadzorne službe naručitelja.</t>
  </si>
  <si>
    <t>OBRAČUN</t>
  </si>
  <si>
    <t>Ukoliko nije u pojedinoj stavci dat način obračuna radova, treba se u svemu pridržavati prosječnih normi u građevinarstvu.</t>
  </si>
  <si>
    <t>FAKTORI</t>
  </si>
  <si>
    <t>NAKNADNI RADOVI</t>
  </si>
  <si>
    <t xml:space="preserve">Za naknadne radove čiji opisi se ne nalaze u troškovniku, općim i tehničkim uvjetima i ponudbeno-tehničkoj dokumentaciji (nacrti, detalji, opisi, elaborati i slično), a koji se imaju izvesti po nalogu Investitora ili nadzornog inženjera, obračun se vrši po stvarnim troškovima rada i materijala. </t>
  </si>
  <si>
    <t>Za naknadne radove čiji se opisi nalaze u ugovornom troškovniku, općim i tehničkim uvjetima i ponudbeno-tehničkoj dokumentaciji (nacrti, detalji, opisi, elaborati i slično), primjenjivati će se ugovorne jedinične cijene. Sva odstupanja stvarno izvedenih količina u odnosu na količine predviđene projektantskim troškovima (+ ili -) obračunati će se prema odredbi ugovora s izvođačem koja se odnosi na obračun radova.</t>
  </si>
  <si>
    <t xml:space="preserve">SAV UNUTARNJI I VANJSKI TRANSPORT MORA BITI UKLJUČEN U JEDINIČNE CIJENE SVIH GRUPA RADOVA! </t>
  </si>
  <si>
    <t>Jedinična cijena mora sadržavati:</t>
  </si>
  <si>
    <t>paušal</t>
  </si>
  <si>
    <t>B.</t>
  </si>
  <si>
    <t>B.01.</t>
  </si>
  <si>
    <t>REKAPITULACIJA</t>
  </si>
  <si>
    <t>UKUPNO</t>
  </si>
  <si>
    <t>PDV 25%</t>
  </si>
  <si>
    <t>SVEUKUPNO</t>
  </si>
  <si>
    <t>m3</t>
  </si>
  <si>
    <t>BETONSKI I ARMIRANOBETONSKI RADOVI</t>
  </si>
  <si>
    <t>Armatura</t>
  </si>
  <si>
    <t>Rebrasta, glatka i mrežasta armatura</t>
  </si>
  <si>
    <t>Prije betoniranja nadzorni inženjer za konstrukciju treba pregledati montiranu armaturu i upisom u građevinski dnevnik odobriti betoniranje. Obračun po kg armature.</t>
  </si>
  <si>
    <t>NAPOMENA:</t>
  </si>
  <si>
    <t>kg</t>
  </si>
  <si>
    <t>C.</t>
  </si>
  <si>
    <t>IZOLATERSKI RADOVI</t>
  </si>
  <si>
    <t>C.01.</t>
  </si>
  <si>
    <t>IZOLATERSKI RADOVI UKUPNO</t>
  </si>
  <si>
    <t>D.</t>
  </si>
  <si>
    <t>Opločenje vršiti prema opisu stavke polaganjem u cementnom mortu ili ljepljenjem. Izvoditelj se mora pridržavati važećih propisa i standarda i to:</t>
  </si>
  <si>
    <t>Ljepilo mora odgovarati važećem standardu HRN  U.F2.011.</t>
  </si>
  <si>
    <t>Pločice treba brusiti nakon rezanja, a polagati ih reška na rešku. Za formiranje reške potrebno je koristiti plastične križiće širine prema opisu u pojedinoj stavci. Pri polaganju pločica, nakon završetka svakog reda pločice se peru uvijek odozgora prema dolje. Za rubove kod zida ugraditi rubne štitnike od inox-a ili Al profila sa zaobljenim rubovima.</t>
  </si>
  <si>
    <t>Kvaliteta pločica treba odgovarati važećim standardima:</t>
  </si>
  <si>
    <t>HRN B.D1.301, 310, 320, 322, 325, 330, 334, 335, 460</t>
  </si>
  <si>
    <t>HRN B.D8.001, 050, 060, 080, 090, 302, 307</t>
  </si>
  <si>
    <t>- transportne troškove</t>
  </si>
  <si>
    <t>D.02.</t>
  </si>
  <si>
    <t>ZIDARSKI RADOVI</t>
  </si>
  <si>
    <t>ZIDARSKI RADOVI UKUPNO</t>
  </si>
  <si>
    <t>- troškove atesta.</t>
  </si>
  <si>
    <t>Ponuđač je dužan nuditi solidan i ispravan rad, na temelju shema i troškovnika, pa se neće uzeti u obzir naknadno pozivanje na eventualno nerazumjevanje ili manjkavosti opisa ili nacrta.</t>
  </si>
  <si>
    <t>Davanjem ponude ponuđač usvaja u cijelosti ove uvjete.</t>
  </si>
  <si>
    <t>Sav upotrebljeni materijal mora biti najbolje kvalitete koja postoji na tržištu, a treba odgovarati propisima važećih standarda.</t>
  </si>
  <si>
    <t>Izvoditelj je dužan sa voditeljem građenja definirati redosljed izrade i ispravke stolarskih elemenata, a u iznimnom slučaju mogu zapisnički utvrditi količine i zidarske veličine otvora ukoliko se izradom stolarije započinje prije izgradnje objekta.</t>
  </si>
  <si>
    <t>Sva stolarija kod dostave mora biti zaštićena, dok se finalno obrađeni proizvodi zaštićuju i nakon ugradbe od nenamjernog oštećenja, a što je sadržano u jediničnoj cijeni.</t>
  </si>
  <si>
    <t>Ponuđač nudi gotov stolarski element u koji je uključeno:</t>
  </si>
  <si>
    <t>I.</t>
  </si>
  <si>
    <t>Također, svi bravarski radovi i čelične konstrukcije moraju se izvesti prema nacrtima, opisu troškovnika i uputama projektanta ili nadzornog inženjera.</t>
  </si>
  <si>
    <t>Vlastita konstruktivna rješenja i posebnost načina ugradnje, opšavne profile i predločeni okov prije ugovaranja ponuđač će usuglasiti sa zahtjevima projektanta.</t>
  </si>
  <si>
    <t>Izvođač je dužan uzeti na gradilištu sve mjere otvora u koje se treba ugraditi bravarija te nakon toga pristupiti izradi iste. Također, prije početka izrade obavezno se moraju uskladiti mjere i količine na objektu s onima u projektima.</t>
  </si>
  <si>
    <t xml:space="preserve">Izvođač treba ponuditi kompletnu cijenu proizvoda, tj. kompletnu izvedbu bravarije, ličenje, ustakljenje te drvene ili druge ispune ako je isto u dotičnoj poziciji traženo. </t>
  </si>
  <si>
    <t>U tom slučaju izvođač bravarskih radova treba biti u kooperaciji sa izvođačem ličilačkih, stolarskih, staklorezačkih i sl. radova a on je pred investitorom nosilac posla i odgovoran za kvalitet ukupnog rada. Sastavni dio bravarskih radova u tom slučaju su uvjeti staklorezačkih, stolarskih i ličilačkih radova.</t>
  </si>
  <si>
    <t>Sav materijal koji se upotrebljava za izradu bravarskih radova mora odgovarati važećim standardima.</t>
  </si>
  <si>
    <t>- ugrađivanje stakla u fasadne elemente     DIN  18056</t>
  </si>
  <si>
    <t>Antikorozivna zaštita čeličnih dijelova mora biti u skladu sa važećim propisima Pravilnika o tehničkim mjerama i uvjetima za zaštitu čeličnih konstrukcija od korozije. Kompletna površinska obrada svih materijala mora biti u skladu sa važećim propisima i uputama proizvođača primjenjenog materijala (sredstva), a prema zahtjevu projektanta.</t>
  </si>
  <si>
    <t>Sva bravarija mora prije otpreme na gradilište biti pjeskarena i ličena prvim temeljnim slojem 2x  ili pocinčana. 
Sva vanjska bravarija mora biti brtvena protiv prodora kiše i prašine.</t>
  </si>
  <si>
    <t>Svi definitivno izrađeni izvedbeni nacrti i detalji, predočeni uzorci okova odnosno predočeni prospekti tipiziranih elemenata moraju biti potpisani od strane projektanta i investitora.</t>
  </si>
  <si>
    <t>Građevinska bravarija izvodi se od standardnih čeličnih vučenih cijevi i L profila kao i ČN profila formiranih prema tvorničkim detaljima, te ČN limova d = 0,7- 4 mm.</t>
  </si>
  <si>
    <t>Sve reške između metala i zida moraju biti brtvljene ili kitane silikonskim ili TIO kitom.</t>
  </si>
  <si>
    <t>Čelična bravarija štiti se cinčanjem i termolakiranjem ( u tvornici ), antikorozivnim bojama.</t>
  </si>
  <si>
    <t>Za sve radove predviđene troškovnikom izvoditelj je dužan pribaviti ateste od odgovarajućih instituta, za kvalitetu materijala, površinske obrade kao i antikorozivne zaštite.</t>
  </si>
  <si>
    <t>Jedinična cijena treba obuhvatiti:</t>
  </si>
  <si>
    <t>- sav materijal, dobavu, izradu i dopremu alata, mehanizaciju i uskladištenje</t>
  </si>
  <si>
    <t>- uzimanje potrebnih izmjera na objektu,</t>
  </si>
  <si>
    <t xml:space="preserve">- izrada radioničkih nacrta i detalja </t>
  </si>
  <si>
    <t>- troškove radne snage za kompletan rad opisan u troškovniku,</t>
  </si>
  <si>
    <t xml:space="preserve">- dvokratni osnovni premaz prema uvjetima antikorozivne zaštite u radionici, popravak antikorozivne zaštite iza montaže te kompletnu zaštitu sa završnom obradom ličenjem, plastificiranjem ili eloksiranjem ako je to u stavci određeno, </t>
  </si>
  <si>
    <t>- slijepe okvire potrebne za montažu elemenata</t>
  </si>
  <si>
    <t>- sve horizontalne i vertikalne transporte do mjesta montaže,</t>
  </si>
  <si>
    <t xml:space="preserve">- potrebnu radnu skelu </t>
  </si>
  <si>
    <t>- čišćenje nakon završetka radova,</t>
  </si>
  <si>
    <t>- svu štetu kao i troškove popravka kao posljedica nepažnje u toku izvedbe,</t>
  </si>
  <si>
    <t>- troškove zaštite na radu,</t>
  </si>
  <si>
    <t>J.</t>
  </si>
  <si>
    <t>Osnovni premazi moraju se tako odabrati da su podesni za slijedeće premaze koji se predviđaju.</t>
  </si>
  <si>
    <t>Probni premazi moraju se po želji investitora izvesti za sve premaze.</t>
  </si>
  <si>
    <t>Zidove i stropove treba  bojati, kad su potpuno suhi, a prije bojanja treba zakrpati sve eventualne rupe, pukotine ili krhotine, a podlogu pripremiti prema tehnologiji proizvođača boja i lakova.</t>
  </si>
  <si>
    <t>PREDMETNI TROŠKOVNIK IZRAĐEN JE NA TEMELJU GLAVNOG PROJEKTA</t>
  </si>
  <si>
    <t>Glavni projekt, tehnički opis i ovaj troškovnik čine cijelinu projekta. Izvođač je dužan proučiti sve navedene dijelove projekta te u slučaju nejasnoća prije davanja ponude tražiti objašnjenje od projektanta, odnosno projektanta konstrukcije i iznijeti svoje primjedbe. Ukoliko se pokaže da su troškovničke stavke nedorečene, a nedorečenosti su jasno prikazane u projektnoj dokumentaciji, nepoznavanje crtanog dijela projekta i tehničkog opisa od strane ponuditelja/izvoditelja neće se prihvatiti kao razlog za opravdanje vantroškovničkih odnosno nepredviđenih radova. Sve radove izvođač je dužan izvesti prema opisu pojedinih stavki troškovnika, općim i tehničkim uvjetima te prema izvedbenim i detaljnim nacrtima. Sav materijal za gradnju i ugradnju mora biti propisane kvalitete te mora odgovarati opisu troškovnika i postojećim građevinskim propisima ali sve u okviru ponođene cijene. U slučaju da opis pojedine stavke nije dovoljno jasan, mjerodavna je samo uputa i tumačenje projektanta / nadzornog inženjera, o čemu se izvođač mora informirati već prilikom sastavljanja jedinične cijene. Sve mjere obavezno provjeriti u naravi. Sva kontrola vrši se bez posebne naplate. Na gradilištu je potrebno osigurati stalno geodetsko praćenje izvedbe radova što je sastavni dio jedinične cijene radova koji se kontrolira.</t>
  </si>
  <si>
    <t>Prije izrade ponude izvođač je dužan obići i pregledati građevinu odnosno lokaciju zbog ocjene građevinskog stanja, razumijevanja radova obuhvaćenih troškovnikom, uvjeta organizacije gradilišta, načina i mogućnosti pristupa građevini, uvjeta za dovoz i skladištenje građevinskog materijala te odvoz otpadnog materijala, sve kako bi utvrdio tehnologiju izvedbe te za to formirao trošak u okviru jedinične cijene pojedine stavke. Prema tome, ponuđena cijena konačna je cijena za realizaciju pojedine troškovničke stavke poštivajući ove opće uvjete i ne može se mijenjati.</t>
  </si>
  <si>
    <t>Izvođač je dužan pridržavati se svih važećih zakona i propisa i to naročito Zakona prostornom uređenju i gradnji, Zakona o zaštiti i očuvanju kulturnih dobara, Zakona o zaštiti na radu, Zakona o građevnim proizvodima, Hrvatskih normi itd.</t>
  </si>
  <si>
    <t>Kompletan rad, kao i sav osnovni i pomoćni materijal, mora u svemu odgovarati važećim tehničkim propisima za pojedine vrste radova i hrvatskim normama tj. propisanim tehničkim svojstvima, ocjenama sukladnosti i dokazima uporabljivosti građevnih proizvoda (prema Zakonu o građevnim proizvodima NN 76/13).</t>
  </si>
  <si>
    <t>Izvođač je prilikom uvođenja u posao dužan, u okviru ugovorene cijene, preuzeti postojeću građevinu, te obavijestiti nadležne službe o otvaranju gradilišta. Od tog trenutka pa do primopredaje građevine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prema projektu.</t>
  </si>
  <si>
    <t>Izvođač je dužan, u okviru ugovorene cijene, ugraditi propisani adekvatan i prema Hrvatskim normama atestiran materijal. Građevni proizvod može se staviti na tržište, distribuirati i rabiti samo ako je dokazana njegova uporabljivost te ako je označen i popraćen tehničkim uputama u skladu sa Zakonom o građevnim proizvodima i propisima donesenim na temelju ovoga Zakona. Građevni proizvodi su uporabljivi ako njihova svojstva udovoljavaju bitnim zahtjevima za građevinu, a što se dokazuje Potvrdom (certifikatom) sukladnosti ili dobavljačevom Izjavom o sukladnosti. Građevni proizvodi za koje nisu donijeti tehnički propisi i norme ili bitno odstupaju od njih, uporabljivi su samo ako imaju Tehničko dopuštenje ili Svjedodžbu o ispitivanju.</t>
  </si>
  <si>
    <t>Izvođač je dužan, u okviru ugovorene cijene, osigurati gradilište od djelovanja više sile i krađe.</t>
  </si>
  <si>
    <t>Sav rad, materijal, pomoćni prostori, skladišta, kontejneri za gradilišno osoblje, sanitarni uređaji i ostalo vezano uz organizaciju građevinskih radova uključeni su u ugovorenu cijenu.</t>
  </si>
  <si>
    <t>Izvedeni radovi moraju u cijelosti odgovarati opisu u troškovniku, a u tu svrhu investitor i projektant imaju pravo od izvođača tražiti prije početka radova uzorke materijala i specifičnih sklopova (obloga, boja i sl.), koji se čuvaju u upravi gradilišta. Izvedeni radovi moraju odgovarati uzorcima u cijelosti.</t>
  </si>
  <si>
    <t>Jedinična cijena sadrži sve nabrojano kod opisa pojedine stavke. Pod cijenom materijala podrazumijeva se dobavna cijena materijala i to kako glavnog tako i pomoćnog, veznog i ostalih materijala. U tu cijenu uključeni su i transportni troškovi bez obzira na vrstu transportnog sredstva i udaljenost uključivo sa svim utovarima, istovarima i prijenosima kao i razne pomoćne konstrukcije-skele, radne podove (izrada, montaža i demontaža). Nadalje uključiti cijenu skladištenja, čuvanja i zaštite materijala sve do ugradbe ili primopredaje istog kao i ispitivanje materijala-ateste (originalne certifikate izrađene prema Hrvatskim propisima, te potrebna završna ispitivanja). Cijene pojedinih radova moraju sadržavati sve elemente koji određuju cijenu gotovog proizvoda, a u skladu s odredbama troškovnika i općih i tehničkih uvjeta. Ako izvođač sumnja u valjanost ili kvalitetu nekog propisanog materijala i drži da za takvu izvedbu ne bi mogao preuzeti odgovornost, dužan je o tome obavijestiti projektanta s obrazloženjem i dokumentacijom i to prije davanja ponude. Konačnu odluku donosi projektant u suglasnosti s nadzornim inženjerom,a nakon proučenog prijedloga izvođača.</t>
  </si>
  <si>
    <t>Ako tijekom gradnje dođe do promjena, treba prije početka rada tražiti suglasnost projektanta i nadzornog inženjera. Također treba ugovoriti jediničnu cijenu nove stavke na temelju elemenata danih u ponudi i sve to unijeti u građevinski dnevnik uz ovjeru nadzornog inženjera. Sve više radnje ili veće količine do kojih dođe uslijed promjene načina ili opsega izvedbe, a nisu na spomenuti način utvrđene, upisane i ovjerene, neće se priznati u obračunu.</t>
  </si>
  <si>
    <t>U slučaju da izvođač predlaže druga projektantska rješenja, dužan je izraditi dokumentaciju (tekstualnu i grafičku) i dati je na odobrenje projektantu, nadzornom inženjeru i investitoru. Za sve specijalističke radove izvođač je dužan pribaviti radioničke nacrte i predočiti ih projektantu i nadzornom inženjeru radi ovjere prije početka radova. Istu dokumentaciju izradit će o svom trošku, koji treba biti ukalkuliran u ukupnu ponudbenu cijenu.</t>
  </si>
  <si>
    <t>Prije početka radova izvođač je dužan o svom trošku izraditi shemu organizacije gradilišta i plan izvođenja radova, a posebnu pažnju posvetiti organizaciji i uvjetima transporta i skladištenja građevinskog i instalacijskog materijala, smještaju građevinske mehanizacije, smještaju i opskrbi radne snage te odvozu svog otpadnog materijala na gradsko odlagalište.</t>
  </si>
  <si>
    <t>Izvođač je dužan čistiti gradilište barem tri puta tijekom građenja, a na kraju treba izvesti sva fina čišćenja što je obuhvaćeno i posebnom stavkom. Svi nekvalitetni radovi i materijali prema ocjeni Investitora i nadzornog inženjera imaju se otkloniti i zamijeniti ispravnima bez bilo kakve obveze za odštetu od strane investitora.</t>
  </si>
  <si>
    <t>Izvođač je dužan izraditi vremenski plan (gantogram) aktivnosti na gradilištu i njime odrediti dinamiku financiranja, dobave materijala i opreme i sl. Sve radove treba izvršiti u dogovoru s projektantom i projektantom konstrukcije, nadzornim inženjerom.</t>
  </si>
  <si>
    <t>Izvođač je dužan prije početka radova provesti sve pripremne radove da se izvođenje može nesmetano odvijati. U tu svrhu izvođač je dužan proučiti tehničku dokumentaciju (nacrte, opise, troškovnik, elaborate i slično). Potrebno je proučiti sve tehnologije izvedbe pojedinih radova radi optimalne organizacije građenja, nabavke materijala, kalkulacije i sl.</t>
  </si>
  <si>
    <t>Izvođač i njegovi kooperanti dužni su svaki dio tehničke dokumentacije pregledati, te dati primjedbe na eventualne tehničke  probleme koji bi mogli prouzročiti slabiji kvalitet, postojanost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obavijestiti nadzornog inženjera i odgovornog projektanta, te zatražiti rješenja.</t>
  </si>
  <si>
    <t>ZIMSKI I LJETNI RAD</t>
  </si>
  <si>
    <t>Ukoliko je u ugovoreni termin izvršenja objekta uključen i zimski odnosno ljetni period, to se neće posebno izvođaču priznavati na ime naknade, već sve mora biti uključeno u jediničnu cijenu. Za vrijeme zime građevina se mora zaštititi. Svi eventualno smrznuti dijelovi moraju se ukloniti i izvesti ponovno bez bilo kakve naplate. Ukoliko je temperatura niža od temperature, pri kojoj nije dozvoljen određeni rad, a investitor ipak traži da se radovi izvode, izvođač, ako odluči izvesti radove, ima pravo računati naknadu po važećoj normi, ali izvedeni radovi ulaze u garantni period. To isto vrijedi i za zaštitu radova tokom ljeta od prebrzog sušenja uslijed visoke temperature. Ukoliko dođe do kašnjenja u dinamici krivnjom izvođača, dodatne troškove pri radu na niskim temperaturama snosi izvođač.</t>
  </si>
  <si>
    <t>Na jediničnu cijenu radne snage izvođač ima pravo zaračunati faktor prema postojećim gospodarskim instrumentima na osnovu zakonskih propisa. Povrh toga izvođač će faktorom obuhvatiti i slijedeće radove, koji se neće zasebno obračunavati kao naknadni rad, i to:</t>
  </si>
  <si>
    <t>-       kompletnu režiju gradilišta, uključujući dizalice, mostove, svu potrebnu mehanizaciju i sl.</t>
  </si>
  <si>
    <t>-       izvedbu privremenih pristupnih puteva u okviru gradilišta</t>
  </si>
  <si>
    <t>-       nalaganje temelja prije iskopa,</t>
  </si>
  <si>
    <t>-       sva ispitivanja materijala,</t>
  </si>
  <si>
    <t>-       barake za smještaj radnika i kancelarije gradilišta,</t>
  </si>
  <si>
    <t>-       uskladištenje materijala i elemenata za obrtničke i instalaterske radove do njihove ugradbe,</t>
  </si>
  <si>
    <t>-       uređenje gradilišta po završetku rada, sa otklanjanjem svih otpadaka, šute, ostataka građevnog materijala, inventara, pomoćnih objekata, itd.</t>
  </si>
  <si>
    <t>Ovaj "Opći opis uz troškovnik" i svi “Opći uvjeti” (obračunsko-tehnički uvjeti i specifikacije) uz pojedine radove sastavni su dio troškovnika i moraju biti priloženi i ovjereni prilikom davanja ponude.</t>
  </si>
  <si>
    <t>OPĆI UVJETI ZA ZAVRŠNE ZIDARSKE RADOVE</t>
  </si>
  <si>
    <t>Završni zidarski radovi moraju se izvesti solidno i stručno prema važećim propisima i pravilima dobrog zanata.</t>
  </si>
  <si>
    <t>Završne zidarske radove izvesti prema opisu u troškovniku, te u skladu sa važećim standardima.
Ako koja stavka nije izvođaču jasna mora prije predaje ponude tražiti objašnjenje od projektanta. 
Eventualne izmjene materijala, te načina izvedbe tokom gradnje, moraju se izvršiti isključivo pismenim dogovorom sa projektantom i nadzornim inženjerom. Više radnje, koje neće biti na taj način utvrđene, neće se priznati u obračun. Ukoliko se stavkom troškovnika traži materijal koji nije obuhvaćen propisima, mora se u svemu izvesti prema uputama proizvođača, te s garancijom i certifikatima od za to ovlaštenih ustanova. Štete pri ugradbama i sl, nastale na vlastitim i tuđim radovima, moraju se popraviti na račun izvršioca štete.</t>
  </si>
  <si>
    <t xml:space="preserve">Materijali koji će se upotrijebiti za izradu zidova trebaju imati ateste kao dokaz standardne kvalitete.
Ukoliko se atesti ne pribave od isporučioca, dokaz standardne kvalitete treba provesti ispitivanjem iz isporučene vrste prije njezine ugradbe. Ispitivanje pada na teret izvođača.
</t>
  </si>
  <si>
    <t>DOBAVE I UGRADBE</t>
  </si>
  <si>
    <t xml:space="preserve">Za vrijeme izvođenja radova potrebno je čistiti objekt od šute i ostalog otpadnog materijala što se odvozi na gradsku deponiju. </t>
  </si>
  <si>
    <t>U završnom čišćenju osim čišćenja podova, podrazumijeva se i čišćenje vrata, prozora, stijena sa pranjem stakla bez obzira da li su izrađeni drva ili metala, kao i čišćenje i pranje zidnih pločica, sanitarnih predmeta i ostalo. Prilikom čišćenja paziti da se završna obrada ne ošteti.</t>
  </si>
  <si>
    <t>Čišćenje iza svakog pojedinog rada, dužnost je izvoditelja tog rada i ne obračunava se u posebnoj stavci već je uključeno u jediničnu cijenu.</t>
  </si>
  <si>
    <t>Radove oko raznih ugradbi treba izvršiti u dogovoru s izvođačima stolarskih, bravarskih i ostalih obrtničkih radova i instalacija.</t>
  </si>
  <si>
    <t>Sve ugradbe izvesti točno po propisima i na mjestu označenom po projektu. Kod stavaka gdje je uz ugradbu označena i dobava, istu treba uključiti, a također i eventualnu izradu pojedinih elemenata koji se izvode na gradilištu i ugrađuju montažno. Ugradbu teba vršiti tako, da se ne čini šteta na ostalom dijelu objekta. Izvoditi prema detaljnim izmjerama na licu mjesta!</t>
  </si>
  <si>
    <t>Jedinična cijena za dobave i ugradbe sadrži:</t>
  </si>
  <si>
    <t>* sav materijal, dobavljen ili izrađen na gradilištu, uključivo i sav</t>
  </si>
  <si>
    <t xml:space="preserve">  pomoćni materijal za ugradbu (mort, ljepenke, metalne veze i sl.);</t>
  </si>
  <si>
    <t>* transport do gradilišta, te unutarnji transport do mjesta ugradbe;</t>
  </si>
  <si>
    <t>* sva potrebna bušenja i dubljenja sa odgovarajućim alatom i strojevima;</t>
  </si>
  <si>
    <t>* izradu i dobavu drvenih podmetača potrebnih za ugradnju;</t>
  </si>
  <si>
    <t>* sve potrebne radne i zaštitne skele;</t>
  </si>
  <si>
    <t>* poduzimanje mjera po HTZ i drugim postojećim propisima;</t>
  </si>
  <si>
    <t>* dovođenje vode, plina i struje od priključaka na gradilištu do mjesta potrošnje;</t>
  </si>
  <si>
    <t>* isporuku pogonskog materijala;</t>
  </si>
  <si>
    <t>* čišćenje nakon završetka radova.</t>
  </si>
  <si>
    <t>OPĆI UVJETI ZA MONTAŽNE ZIDOVE I SPUŠTENE STROPOVE</t>
  </si>
  <si>
    <t xml:space="preserve">Svi materijali za montažne zidove i stropove moraju biti prvoklasni, moraju odgovarati važećim standardima, te moraju posjedovati ateste, a moraju se izvoditi prema uputama proizvođača elemenata od kojih se radovi izvode.
Montažni zidovi i zidne obloge se izvode od GK ploča s nosivom podkonsrukcijom od čeličnih pocinčanih profila. </t>
  </si>
  <si>
    <t>MONTAŽNI ZIDOVI</t>
  </si>
  <si>
    <t>Montižni zidovi sistema tipa kao Knauf, isti ili jednakovrijedan proizvod, izvode se od stupova - nosivih CW  profila  od pocinčanog lima debljine 0.6 mm, presjeka 50/75/100 mm na maksimalnom razmaku 41,7 – 62,5 cm određenom po proizvođaču, s donjom i gornjom vodilicom od UW profila. Na spoju sa zidom, stropom i podom na profile se nanosi brtvena masa, a isti se pričvršćuju odgovarajućim pričvrsnim elementima.</t>
  </si>
  <si>
    <t xml:space="preserve">Na podkonstrukciju se obostrano pričvršćuju gipskartonske ploče, prema opisu u stavki, pomoću vijaka za brzu ugradnju. </t>
  </si>
  <si>
    <t>Nakon montaže, spojeve zapuniti punjačem rešaka i zagladiti lopaticom. Rezani rubovi GK ploča obrađuju se papirnatom, bandažnom trakom. Glave vijaka treba pregletati. Kod dvostrukih i trostrukih obloga spojevi donjih ploča se samo zapunjavaju, a spojevi vanjskog sloja se završno obrađuju gletanjem. Nakon obrade spojeva treba čitavu površinu završno pregletati smjesom za izravnanje što ulazi u cijenu stavke.</t>
  </si>
  <si>
    <t>SPUŠTENI STROPOVI</t>
  </si>
  <si>
    <t xml:space="preserve">Spušteni stropovi se izvode od glatkih gipskartonskih ploča i od aluminijskih panela prema opisu stavke. Stropne ploče i obloge pričvršćuju se na metalnu podkonstrukciju od nosivih i montažnih profila i ovjesnih elemenata koji su sastavni dio stropa određenog sistema ili su čelični pocinčani elementi statički proračunati za specifične stropove koji se izvode prema detaljnom nacrtu.
Podkonstrukcija je izrađena od nosivih pocinčanih profila dimenzioniranih na raspon stropa, montira se po rasteru određenom od proizvođača stropa na armirano betonske stropove. Učvršćenje obloge stropa izvesti pogodnim sredstvima ovisno o materijalu.
Strop mora biti potpuno ravan, spojevi ploča se izvode s bandažiranjem ili bez bandažiranja prema detaljima i preporuci proizvođača. </t>
  </si>
  <si>
    <t>Kod izvedbe zidova potrebno se pridržavati svih uputa proivođača , naročito kod uskladištenja ploča i uvjeta temperature i vlažnosti zraka prostora u kojima će se izvoditi (temperatura se smije kretati od 11 do 35º i relativna vlažnost zraka do 70 %). Ploče treba zaštiti od kondenzne vlage. Ploče trebaju prije izvedbe biti na mjestu ugradnje najmanje 24 sata, da bi se prilagodile mikroklimatskim uvjetima prostora. S polaganjem se može započeti tek nakon što su završeni svi radovi žbukanja, izrade estriha i sl., te su dovoljno suhi, nakon ugradnje prozora, montaže svih instalacija. Zimi se za montažu mora grijati prostor, a ljeti treba osigurati prozračivanje.
Montirane ploče treba po montaži očistiti od eventualnih nečistoća suhim postupkom. Eventualna manja oštećenja može se otkloniti kitanjem, a kod većih je potrebno zamijeniti ploču.
Za učvršćenje tereta za GK konstrukciju treba primijeniti specijalna pričvrsna sredstva, te se pridržavati uputa o maksimalnom opterećenju. U potkonstrukciji izvesti okvire za vrata od UD profila, a za teška vrata potkonstrukciju treba statički proračunati.</t>
  </si>
  <si>
    <t>Jedinična cijena treba sadržavati:
- dobava svog materijala: nosivih i montažnih profila, GK i drugih ploča i materijala za oblaganje, 
  spojnih sredstava i materijala za zapunjavanje spojeva, bandažiranje i gletanje,
- potrebna skela, 
- sav rad opisan u stavci,
- čišćenje po završrnom  radu, s odvozom otpadaka na gradsku deponiju,
- popravci štete na vlastitim i drugim radovima nastali zbog nepažnje,
- troškovi zaštite na radu, 
- troškovi atesta,
- eventualno izrada statičkog proračuna nosive podkonstrukcije za netipične i konstrukcije, velike visine zidova i sl.</t>
  </si>
  <si>
    <t>Ovi opći uvjeti mijenjaju se ili nadopunjuju opisom pojedine stavke troškovnika.</t>
  </si>
  <si>
    <t>OPĆI UVJETI ZA KERAMIČARSKE RADOVE</t>
  </si>
  <si>
    <t>Tehnički uvjeti za izvođenje keramičarskih radova HRN B.D1.300.</t>
  </si>
  <si>
    <t xml:space="preserve">Oblaganje keramičkim pločicama  HRN B.D1.300.                            </t>
  </si>
  <si>
    <t>Ljepilo mora odgovarati važećem standardu HRN U.F2.011.</t>
  </si>
  <si>
    <t>Prije polaganja keramičkih pločica ljepljenjem potrebno je pripremiti podlogu, tj. očistiti od prašine i masnoća. Prema uputstvu proizvođača ljepila pripremiti smjesu, a zatim je nanositi na podlogu prvo ravnom, onda nazubljenom lopaticom kako bi se dobila točna optimalna debljina sloja ljepila. Pločicu utisnuti u ljepilo. Prije izvedbe opločenja pregledati podloge. U slučaju neadekvatne zidne podloge (žbuka) prije ljepljenja pločica treba podlogu impregnirati adekvatnim premazom što ide na teret izvođača završnih zidarskih radova.</t>
  </si>
  <si>
    <t>Kod polaganja pločica na pod ljepljenjem prethodno treba provjeriti ravninu poda. Kod odstupanja većih od 0,5 cm potrebno je izvesti sloj za izravnanje posebnom masom za izravnanje, što ide na teret izvođača završnih zidarskih radova.</t>
  </si>
  <si>
    <t>Nakon završenog polaganja pločica izvršiti fugiranje masom za fugiranje u boji prema opisu satvke ili po izboru projektanta.</t>
  </si>
  <si>
    <t>Prije ugradnje pločica, izvođač je dužan dati uzorke pločica i mase za fugiranje te predočiti ateste (kao otporne na habanje, udar ili kiselo otporne i td.) . Također masa za fugiranje kod kiselootpornih pločica treba biti kiselootporna.</t>
  </si>
  <si>
    <t>U slučaju kada kod rada neka pločica pukne treba se zamijeniti cijelom bez posebne naplate.</t>
  </si>
  <si>
    <t>- uzimanje mjera na gradnji,</t>
  </si>
  <si>
    <t>- sav potreban materijal; pločice, ljepilo i masa za fugiranje</t>
  </si>
  <si>
    <t>- sav potreban rad uključivo alat i mašine</t>
  </si>
  <si>
    <t>- davanje traženih uzoraka,</t>
  </si>
  <si>
    <t>- zaštitu izvedenih radova</t>
  </si>
  <si>
    <t>OPĆI UVJETI ZA SOBOSLIKARSKO-LIČILAČKE RADOVE</t>
  </si>
  <si>
    <t>Ukoliko na zidovima i ostalim površinama koje se boje ima nekih značajnih pogrešaka, koje bi kvarile kvalitetu nakon izvršenog soboslikarskog rada, soboslikar je dužan na te pogreške nadzornog inzenjera, da se ovo odstrani prije bojenja, jer se naknadni prigovori neće uzeti u obzir, a popravci će se izvesti na račun izvoditelja soboslikarskih radova.</t>
  </si>
  <si>
    <t>Investitor ima pravo na kontrolu kvalitete materiijala kojim se radovi izvode. Ustanovi li da taj materijal ne odgovara propisanoj kvaliteti izvođač radova dužan je odstraniti lošu izvedbu i na vlastiti trošak izvesti radove sa kvalitetnim materijalom. O ispravnosti izvedenih površina mjerodavna je izjava nadzornog inženjera.</t>
  </si>
  <si>
    <t>Sve podloge moraju biti očiščene od prašine i ostalih prljavština. Bojiti je dozvoljeno samo suhu i pripremljenu podlogu.</t>
  </si>
  <si>
    <t xml:space="preserve">U jediničnoj cijeni pojedinih stavaka obračunata je i  upotreba skele i drugih pomagala kod rada. </t>
  </si>
  <si>
    <t>Dok radovi traju, izvođač je dužan zaštititi od oštećenja ili prljanja sve ostale građevinske dijelove i opremu ( podove, stakla, vrata i sl. ).</t>
  </si>
  <si>
    <t>Tehničko obračunski uvjeti:
Sve radove treba izvoditi po izvedbenim nacrtima, opisima radova u troškovniku, te uputama projektanta i nadzornog inženjera. Sav upotrebljeni materijal treba zadovoljavati postojeće uzance i propise, a posebno: 
-  Pravilnik o tehničkim mjerama i uvjetima za završne radove u građevinarstvu,
- Tehnički uvjeti za izvođenje soboslikarskih -ličilačkih radova HRN U.F.2.015.
Ukoliko opis neke od vrste dovodi do sumnje u način izvedbe, izvođač treba pravovremeno tražiti objašnjenje od projektanta.</t>
  </si>
  <si>
    <t>Izvedeni rad i upotrebljeni materijal mora u svemu (vrsti, boji i kvaliteti) biti jednak uzorku, što ga odabere projektant od najmanje 5 uzoraka, koje proizvođač izrađuje bez naplate. Materijal za izvedbu soboslikarsko-ličilačkih radova je naveden u stavkama troškovnika. Od primjenjenih se materijala traži da imaju prionjivost za podlogu, po mogućnosti da penetriraju u podlogu, da se njima jednostavno radi, da dobro "pokrivaju", da su im boje stalne, da su otporni na utjecaje sredine kojima su izloženi, da se ne brišu s ploha na koje su naneseni, da su bezopasni za okolinu, da se premazi njima mogu obnavljati bez posebnih prethodnika i sl.</t>
  </si>
  <si>
    <t>Prije početka radova izvođač mora ustanoviti kvalitetu podloge za izvođenje soboslikarskih radova i ako ona nije pogodna za taj rad, mora o tome pismeno obavijestiti svog naručioca radova, kako bi se na vrijeme mogla popraviti i prirediti za soboslikanje i ličenje. Kasnije povezivanje i opravdanje da kvalitet nije dobar radi loše podloge, neće se uzimati u obzir. Na neurednoj podlozi ne može se izvoditi rad dok se podloga ne uredi. Predviđa se da se svi monolitni armiranobetonski zidovi i stropovi, koji se ne oblažu drugim oblogama, prije bojenja obrade i pripreme za bojenje, te gletaju glet masom i potpuno zaglade, a zatim da ih se boji  bojom prema opisu stavke. Gipskartonski zidovi / obloge / stropovi trebaju biti gletani i obrađeni za ličenje, ti radovi su uključeni u stavke izrade zida / obloge / spuštenog stropa.</t>
  </si>
  <si>
    <t>Svi premazi izvode se najmanje s tri premazivanja i to: osnovnim ili podložnim slojem, zaštitnim premazom i završnim premazom, ako to u troškovniku nije drugačije označeno. Svako od tih premazivanja mora biti čvrsto povezano za podlogu na koju se nanosi.</t>
  </si>
  <si>
    <t>Sve jedinične cijene formirati prema Tehničkim uvjetima za soboslikarsko-ličilačke radove, jer se naknadni troškovi neće uvažiti.</t>
  </si>
  <si>
    <t>- bojanje u više boja prema izboru projektanta</t>
  </si>
  <si>
    <t>- sav materijal, dobavu, izradu I dopremu alata, mehanizaciju i uskladištenje</t>
  </si>
  <si>
    <t>- potrebnu radnu skelu (izuzima se fasadna skela),</t>
  </si>
  <si>
    <t xml:space="preserve">- zaštitu okolnih konstrukcija od prljanja </t>
  </si>
  <si>
    <t>- čišćenje po završenom radu uključivo odvoz viška materijala na gradsku deponiju.</t>
  </si>
  <si>
    <t>OPĆI UVJETI ZA PODOPOLAGAČKE RADOVE</t>
  </si>
  <si>
    <t>Kod izvedbe podopolagačkih radova u svemu se treba pridržavati tehničkih uvjeta za ovu vrstu radova  i HRN-a. Izvođač treba prije polaganja ispitati horizontalost podloge. Podloga za polaganje podova mora biti suha, očišćena i odmašćena. Priprema postojećeg poda za postavu nove PVC obloge je u obavezi izvođača PVC obloge. U slučaju pojave neispravnosti na položenom podu, treba se prvo ustanoviti razlog iste, tj. da li je zbog lošeg materijala, loše izrade ili lošeg rukovanja. Po ustanovljenju razloga, podove treba popraviti na račun krivca. Izvođač  je dužan dati uzorke na izbor projektantu i to za svaku vrstu poda po 3 komada. Sve radove izvesti prema detaljnim nacrtima, opisima troškovnika, tehničkim propisima, te uputama projektanta i nadzornog inženjera. Izradu podopolagačkih radova mogu izvoditi samo stručno osposobljene osobe, ovlaštene od proizvođača obloge.</t>
  </si>
  <si>
    <t xml:space="preserve">MATERIJAL 
Materijal za izradu poda mora biti prvoklasan i odgovarati navedenim standardima, tj. mora biti negoriv, visoke otpornosti na mehanička oštećenja, jednostavan za održavanje, antistatičan, mora upijati zvuk i imati dobar koeficijent provodljivosti topline. Ukoliko za neki materijal ne postoje standardi proizvođač je dužan uvjerenjem o kvaliteti potvrditi tražene karakteristike materijala. Svaki proizvod koji služi za oblaganje podova mora imati uvjerenje o kvaliteti za navedene osobine. Ljepila moraju biti takva da se njima postiže čvrsta i trajna veza. Ne smiju štetno utjecati na podlogu, oblogu ni zdravlje ljudi koji s njima rade. Proizvođač je dužan za ljepilo priložiti uvjerenje o kvaliteti kojim se potvrđuje da je ljepilo pogodno i  isprobano za određenu vrstu obloge. Masa za izravnanje neravnina podloge ili za dobivanje neutralnog međusloja (u slučaju da se ljepilo ne podnosi s podlogom) moraju se čvrsto i trajno vezati za podlogu i moraju biti prionljive za ljepila. Ne smiju štetno djelovati na podlogu, ljepilo i podnu oblogu.
</t>
  </si>
  <si>
    <t>Sav materijal (ljepila i sl.), koji nisu obuhvaćeni standardima moraju imati ateste od za to ovlaštenih ustanova.</t>
  </si>
  <si>
    <t xml:space="preserve">Radovi na polaganju podova mogu se izvoditi nakon što su provjereni svi potrebni uvjeti, kao što su kvalitetne podloge, vlažnost, temperatura u prostorijama, kao i svi ostali uvjeti koje traži izvođač pojedinih radova.
Sve radove na polaganju i oblaganju podova treba izvoditi prema uputstvima proizvođača, poštujući propisane uvjete za skladištenje i ugradnju materijala.
Jedinična cijena mora sadržavati:
- sav materijal, alat, mehanizaciju, dopremu materijala na gradilište, te uskladištenje istog,
- uzimanje izmjera na objektu,
- sve horizontalne i vertikalne transporte do mjesta montaže,
- troškove radne snage za kompletan rad,
- popravak manjih oštećenja i nečistoća na podlozi,
- svu štetu kao i troškove popravka kao posljedica nepažnje u toku izvedbe,
- zaštitu izvedenih radova,
- davanje traženih uzoraka, 
- dovođenje struje, vode i plina od priključka na gradilištu do mjesta korištenja,
- troškove zaštite na radu,
- troškove atesta,
- čišćenje nakon završetka radova, s odvozom viška materijala na gradsku deponiju.
</t>
  </si>
  <si>
    <t>Obračun izvršenih radova vrši se prema jedinici mjera u troškovniku, važećim normama u građevinarstvu, tehničkim uvjetima za pojedine vrste radova i izmjeri na licu mjesta. Kao jedinica uzima se 1 m².</t>
  </si>
  <si>
    <t>OPĆI UVJETI ZA STOLARSKE RADOVE</t>
  </si>
  <si>
    <t>-razrada nacrta i izrada radioničkih detalja</t>
  </si>
  <si>
    <t>-izrada u radionici sa dostavom na gradilište i svim potrebnim materijalom i prvoklasnom izvedbom,</t>
  </si>
  <si>
    <t>-stolarska montaža na gradilištu,</t>
  </si>
  <si>
    <t>-eventualno potrebna radna skela sa postavom i skidanjem (izuzima se fasadna skela),</t>
  </si>
  <si>
    <t>-ostakljenje vrstom stakla, naznačenom u pojedinoj stavci</t>
  </si>
  <si>
    <t>-završna obrada elementa kako je to u stavci posebno naznačeno</t>
  </si>
  <si>
    <t xml:space="preserve">-okov prvoklasan za funkcionalnu uporabu sa naznakom proizvoda, </t>
  </si>
  <si>
    <t>-čišćenje prostorija i okoliša nakon završetka radova, uključivo odvoz otpadnog materijala na gradsku deponiju</t>
  </si>
  <si>
    <t>-sva šteta i troškovi popravka kao posljedica nepažnje u tijeku izvedbe,</t>
  </si>
  <si>
    <t>-troškovi zaštite na radu,</t>
  </si>
  <si>
    <t>-troškovi atesta.</t>
  </si>
  <si>
    <t xml:space="preserve"> </t>
  </si>
  <si>
    <t>MATERIJALI</t>
  </si>
  <si>
    <t>-borova rezana građa HRN D.C1.040.</t>
  </si>
  <si>
    <t>-jelova I smrekova rezana građa HRN D.C1.041.</t>
  </si>
  <si>
    <t>-hrastova građa HRN D.C1.021.</t>
  </si>
  <si>
    <t>Kvaliteta materijala za izradu unutrašnjih vratiju, dovratnika i krila od obrađenih dasaka, šper ploča, lesonit ploča i iverice ploča prema  HRN B.E1.011 i HRN D.E1.012.</t>
  </si>
  <si>
    <t>Građevinska stolarija metoda ispitivanja - ponašanje krila i prozora pod uvjetom upotrebe (manevriranja), HRN D.E8.231.</t>
  </si>
  <si>
    <t>Građevinska stolarija metoda ispitivanja - mehaničke otpornosti krila prozora prema djelovanju vjetra, HRN D.E8.232.</t>
  </si>
  <si>
    <t>Građevinska stolarija - provjera kvalitete izrade i obrade prozora, HRN D.E8.233.</t>
  </si>
  <si>
    <t>Građevinska stolarija - metoda ispitivanja veza elemenata od drva za krila prozora, HRN D.E8.234.</t>
  </si>
  <si>
    <t>Zahtjevi u pogledu propustljivosti vanjskih prozora i balkonskih vrata, HRN D.E8.193.</t>
  </si>
  <si>
    <t>Metoda ispitivanja propustljivosti zraka i vode, HRN D.E8.235.</t>
  </si>
  <si>
    <t>Za predmete na otvorenom prostoru drvo može sadržavati 20-25% vlage, a za prozore i vrata može sadržavati 13-15%. Drvo ne smije imati pogrešaka koje potječu od kukaca, kao što su bušotine i crvotočine. Drvo treba biti ravno rašteno sa pravilnim godovima, bez pukotina, kvrga i smoljnjača.</t>
  </si>
  <si>
    <t>IZVEDBA I OBRADA</t>
  </si>
  <si>
    <t>Prije pristupa izradi stolarije izvoditelj je obavezan prekontrolirati količine i zidarske veličine otvora na gradilištu. Radioničke nacrte izrađuje izvoditelj stolarskih radova i dostavlja na usaglašavanje i potpis projektantu.</t>
  </si>
  <si>
    <t>Svi stolarski elementi isporučuju se na gradilište kao gotov finalni proizvod osim onog dijela stolarije koji se liči na gradilištu. Ličenu stolariju treba tako pripasati da sa slojem boje krila ne zapinju, a da u pogledu propustljivosti udovolje zahtjevu propisa HRN D.E8.193.</t>
  </si>
  <si>
    <t>JEDINIČNA CIJENA TREBA SADRŽAVATI:</t>
  </si>
  <si>
    <t>- sav materijal, alat, dopremu na gradilište i uskladištenje,</t>
  </si>
  <si>
    <t>- uzimanje mjera na građevini</t>
  </si>
  <si>
    <t>-ukupne troškove rada opisanog u troškovniku, uključujući rad u radionici i montažu na gradilištu</t>
  </si>
  <si>
    <t>-sve horizontalne i vertikalne transporte do mjesta ugradnje</t>
  </si>
  <si>
    <t>-ostakljenje vrstom stakla naznacenom u pojedinoj stavci</t>
  </si>
  <si>
    <t>-sva potrebna brtvljenja i pokrovna letvice</t>
  </si>
  <si>
    <t>-prvoklasan okov za funkcionalnu upotrebu sa naznakom proizvodaca</t>
  </si>
  <si>
    <t>-licenje sa svim predradnjama</t>
  </si>
  <si>
    <t>-svu štetu kao i troškove popravaka koji su posljedica nepažnje u toku izvedbe</t>
  </si>
  <si>
    <t>-sva prirucna pomagala prema propisu HTZ mjera</t>
  </si>
  <si>
    <t>OPĆI UVJETI ZA BRAVARSKE RADOVE</t>
  </si>
  <si>
    <t>Ponuđač je dužan nuditi solidan i ispravan rad, na temelju shema i troškovnika pase neće uzeti u obzir naknadno pozivanje na eventualno nerazumijevanje ili manjkavosti opisa ili nacrta.
Davanjem ponude ponuđač usvaja u cijelosti ove uvjete.</t>
  </si>
  <si>
    <t>Svi radovi moraju biti izrađeni u skladu sa zahtjevima važećih standarda i u skladu sa uzancama zanata u građevinarstvu, te prema Pravilniku o tehničkim mjerama i uvjetima za završne radove u zgradarstvu, Službeni list 49/70, i prema podacima iz projekta.</t>
  </si>
  <si>
    <t>Izvođač radova dužan je dobaviti i montirati te u cijenu ukalkulirati sav potreban okov za besprijekornu upotrebu pojedinog bravarskog elementa bez obzira da li je u pojedinim stavkama sve iskazano.</t>
  </si>
  <si>
    <t>- kvadratno željezo     HRN  C.B4.024</t>
  </si>
  <si>
    <t>- plosno željezo     HRN  C.B4.025</t>
  </si>
  <si>
    <t>- okruglo željezo     HRN  C.G6.020</t>
  </si>
  <si>
    <t>- profilno željezo     HRN  C.B0.500</t>
  </si>
  <si>
    <t>- čelični limovi     HRN  C.B4.110, 111, 112</t>
  </si>
  <si>
    <t>- rebrasti limovi od aluminija     HRN  C.C4.060</t>
  </si>
  <si>
    <t>- profili od aluminija     HRN  C.C3.020</t>
  </si>
  <si>
    <t>- okov za vrata i prozore     HRN  M.K3.032</t>
  </si>
  <si>
    <t>- ispitivanje vratiju prema standardnom razvoju požara   HRN U.J.160</t>
  </si>
  <si>
    <t>- ravno vučeno staklo    HRN  B.E1.011</t>
  </si>
  <si>
    <t>- ravno liveno staklo     HRN  B.E1.050</t>
  </si>
  <si>
    <t>- staklarski kitovi     HRN  H.C6.050</t>
  </si>
  <si>
    <t>- Tehnički uvjeti za izvođenje staklorezačkih radova     HRN U.F2.025</t>
  </si>
  <si>
    <t>POVRŠINSKA OBRADA</t>
  </si>
  <si>
    <t>IZRADA</t>
  </si>
  <si>
    <t>Izvoditelj je obavezan po sklapanju ugovora a prije početka proizvodnje, dostaviti izvedbene nacrte i detalje i da zajedno s projektantom i investitorom izvrši pregled istih i njihovo usklađivanje s ostalim građevinskim i građevinsko-obrtničkim i instalaterskim radovima.</t>
  </si>
  <si>
    <t xml:space="preserve">Građevinska bravarija izvodi se i od aluminijskih vučenih profila formiranih prema tvorničkim detaljima koji omogućuju izradu elemenata sa ili bez prekinutog toplinskog mosta, kao i al. limova d = 0,7- 3 mm. Željezni dijelovi spajaju se varenjem. </t>
  </si>
  <si>
    <t>Kod spajanja vijcima svaki sastav mora biti tako konstruktivno riješen da na vanjskim površinama nema vidljivih vijaka. Kod prozorskih i sl. profila specijalni umeci od tvrdog PVC materijala moraju osigurati  kvalitetu i čisti sastav dvaju profila.</t>
  </si>
  <si>
    <t>Vanjska bravarija izvodi se sa prekinutim toplinskim mostom, a unutarnja bez prekinutog toplinskog mosta.</t>
  </si>
  <si>
    <t>Svi tehnički i fizikalni zahtjevi trebaju biti ispunjeni prema propisima ili prema posebnim traženjima projektanta. Konstrukcija mora biti dimenzionirana tako da sigurno prihvaća opterećenja  funkcije elemenata.  Sve nosive dijelove statički provjeriti.</t>
  </si>
  <si>
    <t>OKOV</t>
  </si>
  <si>
    <t>Sav okov treba biti kvalitetne izvedbe i sa detaljima bravarije predočen nadzornom inženjeru i projektantu na odobrenje. Ukoliko izvoditelj nije u mogućnosti ugraditi okov naveden u opisu stavaka, treba ponuditi drugi iste kvalitete, o čemu će se pismeno usaglasiti projektant. Bez pismenog suglasja projektanta nije moguće započeti s proizvodnjom. Vratna krila šira od 100 cm ili viša od 200 cm ovješena su na tri petlje. Okov je sadržan u jediničnoj cijeni. 
Okov na protupožarnim vratima mora biti vatrootporan.</t>
  </si>
  <si>
    <t>UGRADBA</t>
  </si>
  <si>
    <t>Svi bravarski elementi ugrađuju se varenjem na prethodno ostavljena sidra odnosno pomoću vijaka ili  posredstvom plastičnih ili metalnih čepova, što će u pojedinom detalju biti određeno.</t>
  </si>
  <si>
    <t>Kod suhog postupka bravarija se ugrađuje na slijepi okvir koji je kod aluminijske i inox bravarije u načelu od pocinčanih ČN profila i ulazi u cijenu stavke.</t>
  </si>
  <si>
    <t>ZAŠTITA</t>
  </si>
  <si>
    <t>ATESTI</t>
  </si>
  <si>
    <t xml:space="preserve">Izvoditelj radova dužan je načiniti radioničku dokumentaciju te detaljna rješenja pričvršćenja i spajanja pojedine konstrukcije za druge elemente zgrade. Izvoditelj radova ne može pristupiti  izvedbi radova, a da prethodno nije ishodio suglasnost projektanta na opisanu konstrukciju.
Izvoditelj je na zahtjev projektanta dužan izraditi uzorak za netipične dijelove ili detalje konstrukcije, te pristupiti izvedbi takvih stavki tek po odobrenom uzorku od strane projektanta. Izrada prema shemi i detaljnim izmjerama na licu mjesta.
Prije izrade sve mjere kao i broj komada obavezno kontrolirati na objektu.
</t>
  </si>
  <si>
    <t>H.</t>
  </si>
  <si>
    <t>A.</t>
  </si>
  <si>
    <t>A.01.</t>
  </si>
  <si>
    <t>A.02.</t>
  </si>
  <si>
    <t>A.03.</t>
  </si>
  <si>
    <t>A.04.</t>
  </si>
  <si>
    <t>A.05.</t>
  </si>
  <si>
    <t>Količine su aproksimativne određene prema po statičaru predviđenoj količini armature po m3 betona, odnosno 100 kg/m3, stvarne količine će biti obračunate prema iskazu armature izvedbenog projekta!</t>
  </si>
  <si>
    <t>BETONSKI I ARMIRANOBETONSKI RADOVI UKUPNO</t>
  </si>
  <si>
    <t>D.01.</t>
  </si>
  <si>
    <t>kom</t>
  </si>
  <si>
    <t>E.</t>
  </si>
  <si>
    <t>F.</t>
  </si>
  <si>
    <t>Obračun po m2 kompletno postavljenih pločica dovedenih do pune funkcionalnosti.</t>
  </si>
  <si>
    <t>KERAMIČARSKI RADOVI UKUPNO</t>
  </si>
  <si>
    <t>G.</t>
  </si>
  <si>
    <t>G.01.</t>
  </si>
  <si>
    <t>SOSBOSLIKARSKI RADOVI</t>
  </si>
  <si>
    <t>Stavka uključuje čišćenje i pripremu podloge, radnu skelu te sav potreban rad i materijal.</t>
  </si>
  <si>
    <t>Obračun po m2 obojane površine dovedene do pune gotovosti.</t>
  </si>
  <si>
    <t xml:space="preserve">Priprema (brušenje, gletanje i impregnacija) te bojanje svih unutarnjih zidova predviđenim za bojanje disperzivnim bojama u tri sloja, tonovima po izboru projektanta.. </t>
  </si>
  <si>
    <t>SOBOSLIKARSKI RADOVI UKUPNO</t>
  </si>
  <si>
    <t>K.</t>
  </si>
  <si>
    <t>VANJSKA STOLARIJA</t>
  </si>
  <si>
    <t>VANJSKA STOLARIJA UKUPNO</t>
  </si>
  <si>
    <t>UNUTARNJA STOLARIJA</t>
  </si>
  <si>
    <t xml:space="preserve">Stavka uključuje pripadajući okov – šarke, ručke, sve prema dogovoru s projektantom. </t>
  </si>
  <si>
    <t>DEMONTAŽA I RUŠENJE</t>
  </si>
  <si>
    <t>Rušenje pregradnih zidova od opeke obostarno ožbukanih ili s oblogama od keramičkih pločica, debljine 12 cm. "Razgradnju zidova vršiti red po red opeke sa čišćenjem opeke  i odvajanjem šute. Betonske dijelove treba izrezati na komade pogodne za transport.
Obračun po m2 razgrađenog zida.</t>
  </si>
  <si>
    <t xml:space="preserve">Zid koji se ruši odvojiti od zida koji ostaje piljenjem dijamantnim cirkularom za rezanje zidova. Također treba betonske dijelove izrezati na komade pogodne za transport.
Nakon probijenog otvora izvesti ab gredu prema statičkom proračunu. Podupirače stropnih ploča ukloniti nakon što je beton grede vezao i greda može preuzeti opterećenje. 
</t>
  </si>
  <si>
    <t>Napomena: Sve radove izvoditi pažljivo uređajima i alatima koji proizvode što manje vibracija kako ne bi došlo do nepotrebnog oštećenja ostalih dijelova konstrukcije. 
Tijekom svih radova osigurati konstrukterski nadzor.
U slučaju pojave razlike u odnosu na projekt konstrukcije obavezno treba kontaktirati projektanta konstrukcije.</t>
  </si>
  <si>
    <t>Obračun po m3 izrezanog zida.</t>
  </si>
  <si>
    <t>DEMONTAŽA I RUŠENJE UKUPNO</t>
  </si>
  <si>
    <t>G.02.</t>
  </si>
  <si>
    <t xml:space="preserve">Priprema (brušenje, gletanje i impregnacija) te bojanje stropa predviđenim za bojanje disperzivnim bojama u tri sloja, tonovima po izboru projektanta.. </t>
  </si>
  <si>
    <t xml:space="preserve">Prije probijanja otvora u betonskom zidu treba poduprijeti armiranobetonske stropne ploče koje se oslanjaju na zid. Na vrhu otvora u postojećem zidu treba izvesti ležajeve za ab gredu dužine min. 25 cm.  </t>
  </si>
  <si>
    <t>Probijanje otvora u unutarnjem zidu od betona, debljine 55 cm. Probija se otvor širine 80 cm, visine 213cm i otvora za nadvoj 120 cm i visine 40 cm.</t>
  </si>
  <si>
    <t>E.01.</t>
  </si>
  <si>
    <t>G.03.</t>
  </si>
  <si>
    <t>G.04.</t>
  </si>
  <si>
    <t>G.05.</t>
  </si>
  <si>
    <t>G.06.</t>
  </si>
  <si>
    <t xml:space="preserve">Nabava, doprema i ugradnja jednokrilnog otklopnog prozora oznake 6, zidarski otvor 20/20 cm. </t>
  </si>
  <si>
    <t>G.07.</t>
  </si>
  <si>
    <t>G.08.</t>
  </si>
  <si>
    <t>G.09.</t>
  </si>
  <si>
    <t xml:space="preserve">Nabava, doprema i ugradnja otklopno zaokretnog jednokrilnog prozora oznake 7, zidarski otvor 56/105 cm. </t>
  </si>
  <si>
    <t>G.10.</t>
  </si>
  <si>
    <t>G.11.</t>
  </si>
  <si>
    <t>G.12.</t>
  </si>
  <si>
    <t xml:space="preserve">Nabava, doprema i ugradnja otklopno fiksnog prozora oznake 12, zidarski otvor 86/410 cm. </t>
  </si>
  <si>
    <t>B.04.</t>
  </si>
  <si>
    <t>I.02.</t>
  </si>
  <si>
    <t>I.03.</t>
  </si>
  <si>
    <t>SOBOSLIKARSKI RADOVI</t>
  </si>
  <si>
    <t>KAMENOREZAČKI RADOVI</t>
  </si>
  <si>
    <t>Nabava, doprema i ugradnja otklopno zaokretnog dvokrilnog prozora s nadsvjetlom oznake 1, zidarski otvor 106/202 cm s pripadajućim škurama.</t>
  </si>
  <si>
    <t>Nabava, doprema i ugradnja otklopno zaokretnog jednokrilnog prozora oznake 3, zidarski otvor 56/105 cm s pripadajućom škurom.</t>
  </si>
  <si>
    <t xml:space="preserve">Nabava, doprema i ugradnja otklopno zaokretnog trokrilnog prozora oznake 4, zidarski otvor 200/111 cm s pripadajućim škurama. </t>
  </si>
  <si>
    <t>Nabava, doprema i ugradnja otklopno zaokretnog dvokrilnog prozora s otklopnim nadsvjetlom oznake 10, zidarski otvor 106/202 cm s pripadajućim škurama.</t>
  </si>
  <si>
    <t>Nabava, doprema i ugradnja otklopno zaokretnog dvokrilnog prozora oznake 11, zidarski otvor 105/176 cm s pripadajućim škurama.</t>
  </si>
  <si>
    <t>G.14.</t>
  </si>
  <si>
    <t>Nabava, doprema i ugradnja otklopno zaokretnog dvokrilnog prozora oznake 13, zidarski otvor 106/188 cm s pripadajućim škurama.</t>
  </si>
  <si>
    <t>Prozori, vrata, fasadne staklene stijene</t>
  </si>
  <si>
    <t>Aluminijski prozori, ostakljene stijene i ostakljena vanjska vrata izvode se od  PVC  I AL profila s prekidom toplinskih mostova u okvirima, Uf &lt; 2,60 W/m²K, i ostakljenjem dvostrukim low-E IZO-staklom  4+16+4 mm i ispunom toplinski inertnim plinom, Ug &lt; 1,10 W/m²K, zrakonepropusnost otvora klase 4, ukupni prolaz topline cijelog otvora od najviše:  Uw &lt; 1,60 W/m²K.
Završna obrada eloksirano u boji prema izboru projektanta.</t>
  </si>
  <si>
    <t>Obračun po komadu ugrađene stijene/vrata do pune funkcionalnosti.</t>
  </si>
  <si>
    <t>G.13.</t>
  </si>
  <si>
    <t>REKONSTRUKCIJA DRUŠTVENOG DOMA MIRCA</t>
  </si>
  <si>
    <t>TROŠKOVNIK RADOVA</t>
  </si>
  <si>
    <t>m'</t>
  </si>
  <si>
    <t>D.03.</t>
  </si>
  <si>
    <r>
      <t>Obračun opločenja vrši se po m</t>
    </r>
    <r>
      <rPr>
        <vertAlign val="superscript"/>
        <sz val="10"/>
        <rFont val="Arial CE"/>
        <family val="0"/>
      </rPr>
      <t>2</t>
    </r>
    <r>
      <rPr>
        <sz val="10"/>
        <rFont val="Arial CE"/>
        <family val="0"/>
      </rPr>
      <t xml:space="preserve"> razvijene površine opločenja ili po m' sokla.</t>
    </r>
  </si>
  <si>
    <t>Sanitarna oprema</t>
  </si>
  <si>
    <t>KERAMIČARSKI RADOVI</t>
  </si>
  <si>
    <t>Obračun po m3 betona.</t>
  </si>
  <si>
    <t>E.02.</t>
  </si>
  <si>
    <t xml:space="preserve">UNUTARNJA STOLARIJA </t>
  </si>
  <si>
    <t>F.01.</t>
  </si>
  <si>
    <t>H.01.</t>
  </si>
  <si>
    <t>GIPSKARTONSKI RADOVI</t>
  </si>
  <si>
    <t>UNUTARNJA STOLARIJA UKUPNO</t>
  </si>
  <si>
    <t>GIPSKARTONSKI RADOVI UKUPNO</t>
  </si>
  <si>
    <t>Sve fugirano i gletovano, te pripremljeno za bojenje. U cijenu je uključen sav potreban rad i materijal te je uključena i izrada ojačanja konstrukcije na mjestima ovješenja zidnih elemenata, prema projektu opreme, te uključena sva izrezivanja za utičnice na zidnim oblogama, provođenje svih instalacija vode i kanalizacije, učvršćenje i nanošenje mineralne vune i parne brane prema projektu.</t>
  </si>
  <si>
    <t>Obračun po m2 izvedene pregrade dovedene do pune funkcionalnosti.</t>
  </si>
  <si>
    <t>Dobava materijala te izrada pregradnih zidova od dvostrano vlagootpornih gipskartonskih ploča 2x1,25 cm (x2 obostrano, na metalnoj pocinčanoj konstrukciji, te s ispunom mineralnom vunom d=5 cm zaštićenom polietilenskom folijom (parna brana).</t>
  </si>
  <si>
    <t xml:space="preserve">KAMENOREZAČKI RADOVI </t>
  </si>
  <si>
    <t>KAMENOREZAČKI RADOVI UKUPNO</t>
  </si>
  <si>
    <t>Obračun po m1.</t>
  </si>
  <si>
    <t>J.01.</t>
  </si>
  <si>
    <t>m1</t>
  </si>
  <si>
    <t xml:space="preserve">Dobava i ugradnja kamenih klupčica na svim fasadnim otvorima, prozorima širine cca 28 cm, debljine 4 cm sa izrađenom vanjskom okapnicom. Autohtoni brački kamen površinske obrade fino štokovano kao fasada. Postava dijelom u cem.mortu 1:3.Jediničnom cijenom obuhvatiti izradu detaljnog nacrta, sav spojni i pričvrsni materijal, kao i potrebne skele.Sve izvesti tehničkom detalju, uputstvima, odabiru i odobrenjima glavnog projektanta.  
Obračun po m' postavljene klupčice s tim da se za otvore do 150 cm klupčica ugrađuje u komadu  </t>
  </si>
  <si>
    <t>Demontaža cjelokupne postojeće instalacije dovoda i odvoda sa sanitarnim uređajima (četri wc školjke tri umivaonika,jedna tuš kada, instalacija kuhinje). Obračun paušalno za kompletno izvedenu stavku.</t>
  </si>
  <si>
    <t>Skidanje postojeće podne i zidne obloge (keramika) u prostorijama koje su predmet projekta (sanitarniu čvorovi) s podlogom i vezivom s podova i zidova, do bet. podloge. Sloj pretpostavljene debljine do 3 cm.</t>
  </si>
  <si>
    <t>Obračun po m2 kompletno uklonjenje podloge.</t>
  </si>
  <si>
    <t>Obračun po m2 postavljenih unutarnjih vrata do do pune funkcionalnosti.</t>
  </si>
  <si>
    <r>
      <t xml:space="preserve">INVESTITOR: </t>
    </r>
    <r>
      <rPr>
        <b/>
        <sz val="10"/>
        <rFont val="Arial"/>
        <family val="2"/>
      </rPr>
      <t xml:space="preserve"> </t>
    </r>
  </si>
  <si>
    <t xml:space="preserve">GRAĐEVINA: </t>
  </si>
  <si>
    <t>T R O Š K O V N I K</t>
  </si>
  <si>
    <t>UZ GLAVNI PROJEKT</t>
  </si>
  <si>
    <t>GRAD SUPETAR</t>
  </si>
  <si>
    <t>Vlačica 5, 21400 Supetar</t>
  </si>
  <si>
    <t>k.č.z. 426/1, k.o. Mirca</t>
  </si>
  <si>
    <t>GRAĐEVINSKO-OBRTNIČKIH  RADOVA</t>
  </si>
  <si>
    <t>L.</t>
  </si>
  <si>
    <t>L.01.</t>
  </si>
  <si>
    <t>Obračun po m' obrađenog otvora dovedenog do pune gotovosti.</t>
  </si>
  <si>
    <t>Brtvljenje spojeva između horizontalnih i vertikalnih površina i na spojevima zidova ugradnjom dilatacijske trake od pletenog poliestera u sredini ojačanog gumenom trakom. Traka se utapa u prvi sloj premaza, a drugim se prekriva u potpunosti.
Elastična brtveća hidroizolacijska traka za ojačanje, širine 12,0 cm. Sastoji se iz brtvećeg dijela od termoplastičnog elastomera otpornog na starenje i poliesterskog pletiva. 
Karakteristike proizvoda: Širina zone brtvljenja: 70 mm (± 2,0 mm); Ukupna širina: 120 mm (± 3,0 mm); Ukupna debljina/težina:  0,73 mm/535 g/m2; Vlačna čvrstoća (uzdužno/poprečno):  120,0/58,0 N/15mm; Izduženje kod kidanja (uzdužno/poprečno):  37/126 %; Otpornost na pritisak vode: ≥ 1,5 bar; UV otpornost: min. ≥ 500 sati; Otpornost na temperaturu (min/max): -30°C/+90°C
Obračun po m1.</t>
  </si>
  <si>
    <t>Brtvljenje prodora (npr. kanalizacijske cijevi) kroz hidroizolaciju bentonitnom pastom koja se aplicira na mjestu oko prodora kroz hidroizolaciju oblikovanjem zatvorene brtve u debljini od najmanje 2,00 cm.
Brtvljenje prodora kroz AB ploču ili zid hidrofilnom waterstop  trakom dim. 25 x 19 mm, napravljena od bentonita i butilne gume koja u kontaktu s vodom bubri i brtvi radne prekide betoniranja injektirajući se u male pukotine, suprostavlja se hidrostatskom tlaku i sprječava prolaz vode kroz spoj.
Karakteristike proizvoda: Maksimalni tlak: 70 m (7 bar); Ubrzano starenje: Zadržano 99% krute tvari; Propusnost vode: Bez protoka; Temperaturni raspon aplikacije: -15°C do +52°C; Temperaturni raspon upotrebe: -40°C do +100°C; Indeks edometrijskog bubrenja: &gt;160%; Ekspanzija u kontaktu s vodom: 270% u 4 dana; Sila bubrenja: &gt;300 kPa; Permabilnost: Nema.
Obračun po kom. obrađenog prodora.</t>
  </si>
  <si>
    <t>SANITARNA OPREMA</t>
  </si>
  <si>
    <t>Nabava, doprema i montaža konzolne WC školjke od keramike I klase, dimenzija 56 x37 cm s daskom i poklopcem od tvrde plastike. Dobava i montaža niskošumnog uzidnog vodokotlića, s pocinčanim zidnim nosačima, komplet sa nosačima i pričvrsnim materijalom te kutnim ventilom (chrom), Ø 15/10 mm, sa spojnom cijevi Ø 10 mm. Montaža štedne dvokoličinske (6/3lit) metalne tipke za aktiviranje ispiranja.
Obračun po ugrađenom kompletu.</t>
  </si>
  <si>
    <t>Nabava, doprema i montaža umivaonika od keramike I klase, dimenzija 50x40 cm i baterije za toplu i hladnu vodu. Dobava i montaža montažnog instalacijskog elementa za umivaonik visine ugradnje 82/98 cm. Instalacijski element samonosiv za ugradnju u suhomontažnu zidnu ili predzidnu konstrukciju obloženu gipskartonskim pločama.   
Umivaonik predviđen sa stojećom jednoručnom baterijom za toplu i hladnu vodu, kutnim ventilima i odlijevnom garniturom.
Obračun po ugrađenom kompletu.</t>
  </si>
  <si>
    <t>Nabava, doprema i ugradnja kompletnog pisoara u sanitarnom čvoru koji se sastoji od: keramičkog pisoara I klase s podžbuknim priključkom vode i skrivenim sifonom 570x340x340, sa izljevnim ventilom i sifonom. 
Obračun po ugrađenom kompletu.</t>
  </si>
  <si>
    <t>NAPOMENA: 
Sanitarni uređaji i galanterija će u tipu i boji biti izabrani od predstavnika Investitora. NUDI SE NABAVA, DOPREMA MONTAŽA SANITARNIH ELEMENATA I UGRADBENI ELEMENTI.  Isporuka obuhvaća sanitarne uređaje i armaturu, tvorničke nosače sanitarija, uključivo i sifone za spoj na odvodnu instalaciju. Stavka montaže obuhvaća čuvanje do ugradnje, prijenos do mjesta skladištenja i ugradnje sanitarnih uređaja i armature, te montažu sanitarnih uređaja i armature , kao i sav sitni montažni materijal kao što su adapteri za spoj na instalaciju, brtve, produžeci i spojne cijevi, tipli i sl..</t>
  </si>
  <si>
    <t>Nabava, doprema i montaža električnog bojlera ukupne zapremine 30 L, ua ugradnu iznad ili ispod umivaonika, slijedećih karakteristika: 1,5 kw električni grijač, 230 V priključni napon, 1,1h vrijeme zagrijavanja (delta T 45°), 8 bara maksimalni radni tlak, 80° maksimalna temperatura zagrijavanja, 12 kg težina praznog bojlera, regulacija temperature, ekološka poliuretanska izolacija, emajliran unutarnji spremnik i ispitan pri 16 bara, velika magnezijska anoda, tlačni sigurnosni ventil ispitan pri 8 bara, bakreni grijaći element, prirubnica s 4 vijka.
U cijenu uključen sav rad i potreban spojni i montažni materijal.</t>
  </si>
  <si>
    <t xml:space="preserve">Dobava i montaža unutrašnjih jednokrilnih, zaokretnih drvenih vrata. Suha montaža, ugradnja u AB zid debljine 20cm ili knauf zid debljine15cm. Drveni štok izvesti u debljini zida. Boja po izboru investitora. Brava cilindrična (prema planu ključeva), kvaka metalna (inox) po izboru investitora, nevidljive šarke. Predviđeni su gumeni inox graničnici na podu. Vrata se moraju moći otvoriti više od 90°. Obloga krila mora biti u ravnini unutarnje drvene obloge.  </t>
  </si>
  <si>
    <t>Jediničnom cijenom obuhvatiti izradu radioničkog nacrta, statički proračun, sav spojni i pričvrsni materijal, potreban propisani okov,  kao i sva potrebna kitanja i brtvljenja u smislu vodonepropusnosti i paropropusnosti. Obračun po komadu ugrađenih vrata  dovedenih do pune funkcionalnosti sa garancijom. Stavka treba biti usklađena sa važećim normama/ zakonima/ pravilnicima/ projektima koji su sastavni dio glavnog projekta.</t>
  </si>
  <si>
    <t xml:space="preserve">Utovar i  prijevoz porušenog materijala kamionom na gradsku deponiju, na udaljenost od 10 km, i istovar svog porušenog materijala.
Obračun po m3 prevezenog materijala u rastresitom stanju (+25%).
Cijena uključuje sve takse i trošak gradske deponije.
</t>
  </si>
  <si>
    <t>Obveza izvođača je definiranje točnih mjera na licu mjesta ovisno o poziciji postavljene nove stolarije.</t>
  </si>
  <si>
    <t>Obračun po kompletu izvedene elektroinstalacije dovedene do pune funkcionalnosti.</t>
  </si>
  <si>
    <t>komplet</t>
  </si>
  <si>
    <t>OPĆI TEHNIČKI UVJETI</t>
  </si>
  <si>
    <t>KABELI, CIJEVI, PRIKLJUČNICE I OSTALI POTROŠAČI</t>
  </si>
  <si>
    <t>Kabeli se polažu dijelom na kabelske police, dijelom u savitljive plastične cijevi u betonu te dijelom nadžbukno na OG obujmice ili u krute instalacijske cijevi. Vodovi se polažu u skladu s projektom kojeg će izraditi izvođač radova u skladu sa zahtjevima nručitelja. Obvezno je pridržavati se pravila obilježavanja kabelskih žila. U količinama trebaju biti uključene dužine kabela ostavljene kao rezerva na mjestima priključivanja i u razdjelnicima. U jedinične cijene kabela su uključene i pripadajuće podžbukne i nadžbukne razvodne kutije. U cijeni je uključeno i šlicanje radi ugradnje kabela, elektrosanitarije, razvodnih kutija, podnih kutija i ostale elektro opreme.</t>
  </si>
  <si>
    <t>Dobava montaža i spajanje utičnica i sklopki. Utičnice i sklopke moraju biti modularnog tipa i moraju se  ponuditi od jednog istog proizvođača. U jedinične cijene za podžbukne tipove uključene su i podžbukne kutije, središnje ploče i odgovarajući broj pokrovnih okvira.</t>
  </si>
  <si>
    <t>Spajanje fiksnih električnih uređaja, te puštanje u rad. Ovi radovi se izvode skupa s montažerom uređaja. Dobava nije uključena u cijenu. Uključuje radove na izjednačenju potencijala.</t>
  </si>
  <si>
    <t>Jedinične cijene svjetiljki sadrže odgovarajuća rasvjetna sredstva, uključujući dobavu, montažu, podešavanje,  potreban pribor i priključak. Svjetiljke su kompletne s pripadajućim žaruljama, transformatorima, predspojnim elementima i ovjesnim materijalom.</t>
  </si>
  <si>
    <t>RASVJETNA TIJELA</t>
  </si>
  <si>
    <t>Nabava, doprema i montaža materijala i opreme za izradu kompletno nove elektroinstalacije na pozicijama koje su predviđene projektom (sanitarni čvorovi i prostorija vijećnice – sve označeno u nacrtima glavnog projekta).
Obveza izvođača radova je izrada izvedbenog projekta elektroinstalacija sa pozicijama utičnica, sklopki, rasvjetnih tijela i spojnih pozicija opreme predviđene glavnim projektom u skladu sa zahtjevima naručitelja.
U cijenu uključen sav potreban rad, oprema, materijal te ispitivanja i ugrađene električne instalacije.</t>
  </si>
  <si>
    <t>INSTALACIJE VODOVODA I KANALIZACIJE</t>
  </si>
  <si>
    <t>NAPOMENA: Stavkama troškovnika je predviđena dobava, transport i montaža navedenih artikala, sav sitni pomoćni I brtveni materijal.</t>
  </si>
  <si>
    <t>NO 20</t>
  </si>
  <si>
    <t>VODOVODNA INSTALACIJA</t>
  </si>
  <si>
    <t>Nabava, doprema i montaža zaštitne izolacije za cijevi tipa od fleksibilnog elastomernog materijala, povezane ljepljivom trakom, predviđene u razvodima  u zidovima sanitarnih čvorova, a hladne vode i u slojevima poda (cijevi u st.2).</t>
  </si>
  <si>
    <t>Nabava, doprema i montaža zaštitnih rebrastih savitljivih cijevi, predviđenih kao zaštita ("bužir") za cijevi tople vode i cirkulacije iz st. 2, izolirane toplinskom izolacijom iz st.3, vođene u slojevima poda, unutar objekta.</t>
  </si>
  <si>
    <t xml:space="preserve">Obračun po m  ugrađene cijevi, za dimenzije cijevi: </t>
  </si>
  <si>
    <t>m</t>
  </si>
  <si>
    <t>Nabava, doprema i montaža kuglastih navojnih slavina za vodovodnu instalaciju  NP 10, s poniklovanom kapom i rozetom, reguliranje na ključ, kromiran, sa kromiranom kapicom i rozetom uključivo brtvilo (na toploj vodi Fiber, a na hladnoj gumena brtva).</t>
  </si>
  <si>
    <t xml:space="preserve">kom </t>
  </si>
  <si>
    <t>Protivpožarna brtvljenja na instalacijama vodovoda, prilikom prolaza cijevi iz jednog požarnog sektora u drugi. U stavku je potrebno uključiti pribavljanje atesta od ovlaštenog izvođača radova.</t>
  </si>
  <si>
    <t>Obračun po kompletu.</t>
  </si>
  <si>
    <t>Nabava, doprema i montaža aparata za početno gašenje požara, 6 kg, na posebnim nosačima na zidu. Broj aparata uskladiti prema protivpožarnom elaboratu.</t>
  </si>
  <si>
    <t xml:space="preserve">   </t>
  </si>
  <si>
    <t>Nabava, doprema i montaža nosača cjevovoda iz čeličnih profila te "U" pocinčane obujmice za cijevi.</t>
  </si>
  <si>
    <t>Razni montažni, brtveni i ostali sitni materijal</t>
  </si>
  <si>
    <t>Čišćenje i ispiranje postavljenog cjevovoda nakon kompletno dovršenih radova.</t>
  </si>
  <si>
    <t>Dezinfekcija cjevovoda prije stavljanja u pogon, a vrši se s 30g čistog klora s 1 m3 vode. Voda ostaje u cjevovodu 24 sata.</t>
  </si>
  <si>
    <t>Laboratorijsko ispitivanje kvalitete vode, uzimanjem uzoraka na 1/2 točećih mjesta.</t>
  </si>
  <si>
    <t>Izrada spoja na postojeću instalaciju hladne i tople vode, te cirkulacije unutar objekta, uz potrebna pražnjenja instalacije.</t>
  </si>
  <si>
    <t>INSTALACIJA VERTIKALNE KANALIZACIJE</t>
  </si>
  <si>
    <t>Nabava, doprema i montaža polipropilenskih kanalizacijskih cijevi, spajanih međusobno naglavcima s gumenim prstenom,  ili jednako vrijedno, uključivo potrebni pričvrsni materijal, za oduške vertikala i sl.</t>
  </si>
  <si>
    <t>Obračun po m ugrađene cijevi.</t>
  </si>
  <si>
    <t xml:space="preserve">ND 110 </t>
  </si>
  <si>
    <t xml:space="preserve">m </t>
  </si>
  <si>
    <t>Nabava, doprema i montaža fazonskih komada za cijevi pod st. 3.</t>
  </si>
  <si>
    <t xml:space="preserve">ND 110        </t>
  </si>
  <si>
    <r>
      <t>F</t>
    </r>
    <r>
      <rPr>
        <sz val="9.9"/>
        <color indexed="8"/>
        <rFont val="Arial"/>
        <family val="2"/>
      </rPr>
      <t xml:space="preserve"> 50 mm</t>
    </r>
  </si>
  <si>
    <t>Protivpožarna brtvljenja na instalacijama kanalizacije, prilikom prolaza cijevi iz jednog požarnog sektora u drugi. U stavku je potrebno uključiti pribavljanje atesta od ovlaštenog izvođača radova.</t>
  </si>
  <si>
    <t>Nabava, doprema i montaža revizijskih vrata sa prekrivenim pritisnim zatvaračem, izrađena od pocinčanog čeličnog lima, po potrebi obojana po projektu interijera ispred revizija.</t>
  </si>
  <si>
    <t>-dim. 25 x 25 cm</t>
  </si>
  <si>
    <t>Razni sitni montažni i brtveni materijal.</t>
  </si>
  <si>
    <t>kompl.</t>
  </si>
  <si>
    <t>Pričvrsni materijal.</t>
  </si>
  <si>
    <t>Ispitivanje postavljene instalacije na vodonepropusnost.</t>
  </si>
  <si>
    <t>UKUPNO VODOVODNA INSTALACIJA:</t>
  </si>
  <si>
    <t>UKUPNO INSTALACIJA VERTIKALNE KANALIZACIJE:</t>
  </si>
  <si>
    <t>INSTALACIJA HORIZONTALNE KANALIZACIJE</t>
  </si>
  <si>
    <t xml:space="preserve">Nabava, doprema i montaža PVC ili PP kanalizacijskih cijevi oznake prema HRN EN 1401-1 I 1451-1 ili jednakovrijedno, međusobno spajanih originalnim kolčacima s gumenim brtvama, uključivo potrebni pričvrsni materijal. </t>
  </si>
  <si>
    <t>Obračun po m' ugrađene cijevi.</t>
  </si>
  <si>
    <t>D 110</t>
  </si>
  <si>
    <t>D 50</t>
  </si>
  <si>
    <t>Nabava, doprema i montaža fazonskih komada za cijevi pod st. 1.</t>
  </si>
  <si>
    <t>Razni sitni pomoćni i pričvrsni materijal.</t>
  </si>
  <si>
    <t>Ispitivanje postavljene kanalizacijske mreže na nepropusnost. Obračun po m  ispitanog cjevovoda.</t>
  </si>
  <si>
    <t>Geodetski snimak izvedene kanalizacije i vodovoda sa situacijskim i visinskim položajem revizijskih okana.</t>
  </si>
  <si>
    <t>Pribavljanje atesta od ovlaštene ustanove kao dokument ispravnosti instalacije u skladu sa Zakonom o zaštiti od požara i Zakona o zaštiti na radu, te pripadajućih Pravilnika</t>
  </si>
  <si>
    <t>Izrada spoja  fekalne kanalizacije u postojeći priključak, unutar građevine , uključivo građevinska obrada spoja.</t>
  </si>
  <si>
    <t>UKUPNO INSTALACIJA HORIZONTALNE KANALIZACIJE:</t>
  </si>
  <si>
    <t>NAPOMENA: Stavkama  troškovnika  su  obuhvaćeni  kompletni  iskopi potrebni za kanalizaciju. Međutim kod izvedbe  će  se  dio  iskopa vršiti već za temelje, te obračun ovih radova treba  pratiti  kroz izvedbu. Troškovnikom nisu obuhvaćeni radovi na praćenju izgradnje u smislu ostavljanja proboja i šliceva te izrada šliceva u zidovima za polaganje cjevovoda, već je to obuhvaćeno paušalnom stavkom.</t>
  </si>
  <si>
    <t>Za razne nepredvidive radove predviđa se paušalni iznos, a obračun će se vršiti po unaprijed odobrenim i dogovorenim količinama i cijenama.</t>
  </si>
  <si>
    <t>- radnik PKV</t>
  </si>
  <si>
    <t>sati</t>
  </si>
  <si>
    <t>- radnik KV</t>
  </si>
  <si>
    <t>Praćenje betonskih radova od strane instalatera u svrhu ostavljanja proboja i sl.</t>
  </si>
  <si>
    <t>Građevinska pripomoć kod ugradnje instalacija vodovoda i kanalizacije, uključivo štemanja i zidarska obrada šliceva i proboja.</t>
  </si>
  <si>
    <t>PRATEĆI GRAĐEVINSKI RADOVI</t>
  </si>
  <si>
    <t>UKUPNO PRATEĆI GRAĐEVINSKI RADOVI:</t>
  </si>
  <si>
    <t>Zemljani radovi</t>
  </si>
  <si>
    <t>Betonski, armirano-betonski i zidarski radovi</t>
  </si>
  <si>
    <t>PROJEKT IZVEDENOG STANJA INSTALACIJA VODOVODA I KANALIZACIJE</t>
  </si>
  <si>
    <t>INSTALACIJE VODOVODA I KANALIZACIJE UKUPNO</t>
  </si>
  <si>
    <t>SANITARNA OPREMA UKUPNO</t>
  </si>
  <si>
    <t>M.</t>
  </si>
  <si>
    <t>ELEKTROINSTALACIJE UKUPNO</t>
  </si>
  <si>
    <t>ELEKTROINSTALACIJE</t>
  </si>
  <si>
    <t>L.02.</t>
  </si>
  <si>
    <t>L.03.</t>
  </si>
  <si>
    <t>L.04.</t>
  </si>
  <si>
    <t>M.01.</t>
  </si>
  <si>
    <t>K.1.</t>
  </si>
  <si>
    <t>K.1.1.</t>
  </si>
  <si>
    <t>K.1.2.</t>
  </si>
  <si>
    <t>K.1.3.</t>
  </si>
  <si>
    <t>K.1.4.</t>
  </si>
  <si>
    <t>K.1.5.</t>
  </si>
  <si>
    <t>K.1.6.</t>
  </si>
  <si>
    <t>K.1.7.</t>
  </si>
  <si>
    <t>K.1.8.</t>
  </si>
  <si>
    <t>K.1.9.</t>
  </si>
  <si>
    <t>K.1.10.</t>
  </si>
  <si>
    <t>K.1.11.</t>
  </si>
  <si>
    <t>K.1.12.</t>
  </si>
  <si>
    <t>K.1.13.</t>
  </si>
  <si>
    <t>K.2.</t>
  </si>
  <si>
    <t>K.2.1.</t>
  </si>
  <si>
    <t xml:space="preserve"> K.2.2. </t>
  </si>
  <si>
    <t>K.2.3.</t>
  </si>
  <si>
    <t>K.2.4.</t>
  </si>
  <si>
    <t>K.2.5.</t>
  </si>
  <si>
    <t>K.2.6.</t>
  </si>
  <si>
    <t>K.2.7.</t>
  </si>
  <si>
    <t>K.2.8.</t>
  </si>
  <si>
    <t>K.3.</t>
  </si>
  <si>
    <t>K.3.1.</t>
  </si>
  <si>
    <t>K.3.2.</t>
  </si>
  <si>
    <t>K.3.3.</t>
  </si>
  <si>
    <t>K.3.4.</t>
  </si>
  <si>
    <t>K.3.5.</t>
  </si>
  <si>
    <t>K.3.6.</t>
  </si>
  <si>
    <t>K.3.7.</t>
  </si>
  <si>
    <t>K.4.</t>
  </si>
  <si>
    <t>K.4.1.</t>
  </si>
  <si>
    <t>K.4.2.</t>
  </si>
  <si>
    <t>K.4.3.</t>
  </si>
  <si>
    <t>K.5.</t>
  </si>
  <si>
    <t xml:space="preserve">Nabava, doprema i ugradnja vanjskih dvokrilnih vrata s nadsvjetlom oznake 2, zidarski otvor 143/292 cm. </t>
  </si>
  <si>
    <t xml:space="preserve">Nabava, doprema i ugradnja vanjskih jednokrilnih vrata oznake 5, zidarski otvor 90/197 cm. </t>
  </si>
  <si>
    <t>Nabava, doprema i ugradnja vanjskih jednokrilnih otklopno zaokretnih ostakljenih vrata oznake 8, zidarski otvor 80/215 cm s pripadajućim škurama.</t>
  </si>
  <si>
    <t xml:space="preserve">Nabava, doprema i ugradnja vanjskih jednokrilnih zaokretnih ostakljenih vrata s nadsvjetlom oznake 9, zidarski otvor 106/290 cm s pripadajućim škurama. </t>
  </si>
  <si>
    <t xml:space="preserve">Nabava, doprema i ugradnja vanjskih dvokrilnih vrata s nadsvjetlom oznake 14, zidarski otvor 154/295 cm. </t>
  </si>
  <si>
    <t>Nabava, doprema i ugradnja unutarnjih zaokretnih vrata oznake 1, zidarski otvor 80/207 cm.</t>
  </si>
  <si>
    <t>KRITERIJ JEDNAKOVRIJEDNOSTI</t>
  </si>
  <si>
    <t xml:space="preserve">Naručitelj  je  u  tehničkim  specifikacijama  predmeta  nabave,  koje  se  nalaze  u  Troškovniku  dodao  izraz  „ili  jednakovrijedno“,  s  obzirom  da  pojedine  tehničke  specifikacije upućuju na određene  norme ili marke.
Ako  ponuđeni  radovi,  roba  ili  usluge  nisu  u  skladu  s  tehničkim  specifikacijama  (normom)  na koje  je  Naručitelj  uputio,  gospodarski  subjekt  mora  javnom  naručitelju  na  zadovoljavajući način dokazati, bilo kojim prikladnim  sredstvom što uključuje i sredstva dokazivanja  iz  članka 213.  ZJN  2016,  da  rješenja  koja  predlaže  na  jednakovrijedan  način  zadovoljavaju  zahtjeve definirane  tehničkim specifikacijama.   
Sukladno  članku  211.  stavku  2.  ZJN  2016  Naručitelj  neće  odbiti  ponudu  za  radove,  robu  ili usluge,  zbog  toga  što  ponuđeni  radovi,  roba  ili  usluge  nisu  u  skladu  s  tehničkim specifikacijama  na  koje  je  uputio,  ako  ponuditelj  u  ponudi  na  zadovoljavajući  način  javnom naručitelju  dokaže,  bilo  kojim  prikladnim  sredstvom  što  uključuje  i  sredstva  dokazivanja  iz članka  213.  ZJN  2016  da  rješenja  koja  predlaže  na  jednakovrijedan  način  zadovoljavaju zahtjeve  definirane  tehničkim specifikacijama. Ukoliko  gospodarski  subjekt  nudi  jednakovrijedno  rješenje,  obavezan  je  u  svojoj  ponudi dostaviti  dokaz,  da  rješenje  koje  predlaže  na  jednakovrijedan  način  zadovoljava  zahtjeve definirane  tehničkim  specifikacijama  te  navesti  na  koju  tehničku  specifikaciju  odnosno  na  što se  navedeni dokaz  odnosi. Prikladna  sredstva  kojima  će  gospodarski  subjekt  dokazati  da  rješenja  koja  predlaže  na jednakovrijedan  način  zadovoljavaju  zahtjeve  definirane  tehničkim  specifikacijama  su tehnička  dokumentacija  proizvođača,  izvješće  o  testiranju  od  tijela  za  ocjenu  sukladnosti  ili potvrde  koje  izdaju  takva  tijela  kao  dokazno  sredstvo  sukladnosti  sa  zahtjevima  ili  kriterijima utvrđenim  u tehničkim  specifikacijama, ili potvrde  drugih jednakovrijednih tijela. Ukoliko  gospodarski  subjekt  koji  podnosi  ponudu,  u  svojoj  ponudi  ne  dostavi  nikakav  dokaz koji  bi  upućivao  na  nuđenje  jednakovrijednog  rješenja,  smatrat  će  se  da  je  ponuđeno  ono  što je Naručitelj  dokumentacijom tražio. </t>
  </si>
  <si>
    <t>Betoniranje armirano betonskih stupova i nadvoja iznad novog otvora probijenog u postojećem zidu. Greda je presjeka 45/55 cm, betonira se betonom klase C25/30 ili jednakovrijednim, u trostranoj glatkoj oplati s podupiranjem. U cijenu uključena i oplata.</t>
  </si>
  <si>
    <t xml:space="preserve"> Konstrukciju treba armirati čelikom za armiranje:
- šipke B500B ili jednakovrijedno,
- zavarene armaturne mreže B500B ili jednakovrijedno.  </t>
  </si>
  <si>
    <t>Zidarska obrada svih vanjskih otvora na kojima se postojeća stolarija zamjenjuje novom. Stavka uključuje kompletnu zidarsku obradu špale do gotovog stanja spremnog za bojanje sa unutarnje strane, te nastavak budućih fasaderskih radova sa vanjske strane otvora, uključivo postavu kutnih vodilica , zaštitom stolarije, rabiciranjem na svim potrebnim mjestima te čišćenje prostora nakon završetka radova. U stavku je uključeno i hidroizolatersko ojačanje okvira oko nove stolarije koje uključuje postavljanje trake za ojačanje otvora tipa kao DRACO BAND 120 ili jednakovrijedno te premaz polimercementnom hidroizolacijom tipa kao DRACOLASTIC 150 ili jednakovrijedno. U stavku je uključen sav potreban rad i materijal.</t>
  </si>
  <si>
    <t>Izvođenje hidroizolacije mokrih čvorova jednokomponentnim fleksibilnim hidroizolacijskim premazom na bazi cementa modificiran emulzijom akrilnih polimera uz dodatak agregata fine granulacije. Nanosi se četkom ili gleterom s utroškom od 1,5 kg/m2 za 1 mm debljine. Nanosi se četkom ili gleterom s utroškom od 1,5 kg/m2 za 1 mm debljine. Preporučuje se ugradnja u dva sloja minimalne ukupne debljine 2,0 mm.
Karakteristike proizvoda: Propusnost CO2: SD&gt;50 m; Paropropusnost: Klasa I; Kapilarna upojnost: w&lt;0,1 kg/(m2h1/2); Vlačna čvrstoća prionjivosti: ≥ 0,8 N/mm2; Termička kompatibilnost s utjecajem soli i mraza:  ≥ 0,8 N/mm2; Reakcija na požar HRN EN 13501-1: klasa F ili jednakovrijedno; Otpuštanje opasnih tvari: Vidjeti STL.
U svemu slijediti tehnički list. 
Obračun po m2 obrađene površine.</t>
  </si>
  <si>
    <t>Dobava materijala i postavljanje podnih keramičkih gres pločica. Tip i boja gres pločica prema odabiru projektanta.
Dimenzije pločica 30x30 cm, debljina: 10 mm, klasa: I, protukliznost: R9 ili jednakovrijedno, obrada: prema izboru projektanta.
Polaganje s vrši na pripremljenu i očišćenu podlogu, ljepilom za keramiku klase C2TE ili jednakovrijedno, fugiranje se vrši fugirnom masom u boji po izboru projektanta, a spoj pod i zida se brtvi silikonskim kitom u istoj boji.
Stavka uključuje sav potreban rad i materijal za postavu keramike, čišćnje prostora prije polaganja i nakon završetka radova, te sve gradilišne manipulacije.</t>
  </si>
  <si>
    <t>Dobava materijala i postavljanje zidnih keramičkih gres pločica. Tip i boja gres pločica prema odabiru projektanta.
Dimenzije pločica 30x30 cm, debljina: 10 mm, klasa: I, protukliznost: R9 ili jednakovrijedno, obrada: prema izboru projektanta.
Visina polaganja na 1.60 m.
Polaganje s vrši na pripremljenu i očišćenu podlogu, ljepilom za keramiku klase C2TE ili jednakovrijedno, fugiranje se vrši fugirnom masom u boji po izboru projektanta, a spoj pod i zida se brtvi silikonskim kitom u istoj boji.
Stavka uključuje sav potreban rad i materijal za postavu keramike, čišćnje prostora prije polaganja i nakon završetka radova, te sve gradilišne manipulacije.</t>
  </si>
  <si>
    <r>
      <t>Nabava, doprema i montaža višeslojnih PE-X cijevi ili jednakovrijedno, za radni pritisak 10 bara</t>
    </r>
    <r>
      <rPr>
        <sz val="10"/>
        <color indexed="10"/>
        <rFont val="Arial"/>
        <family val="2"/>
      </rPr>
      <t>.</t>
    </r>
    <r>
      <rPr>
        <sz val="10"/>
        <rFont val="Arial"/>
        <family val="2"/>
      </rPr>
      <t xml:space="preserve"> Stavkom su obuhvaćeni svi radovi potrebni za njihovu pravilnu montažu: potreban materijal za spajanje i ovješenje, te zaštitne cijevi sa brtvenim materijalom za mjesta prolaza instalacije vodovoda kroz konstruktivne zidove i po potrebi priručna skela. 
Pres fitinzi od mesinga otpornog na otcinčavanje, s dvostrukom O-brtvom, plastični izolacijski prsten i stezna čahura od nehrđajućeg čelika s kontrolnim otvorima za PE-X i višeslojne vezujuće plastika/metal cijevi namijenjeni za sanitarne instalacije klase primjene 1, 2, 4 i 5 prema ISO10508 ili jednakovrijedno.Cijevi su predviđene u svim razvodima sanitarne vode u objektu. </t>
    </r>
  </si>
  <si>
    <t>Nabava, doprema i montaža cijevne toplinske izolacije s parnom branom debljine 9 mm , povezana ljepilom i ljepivom trakom, za cijevi vidljivo vođene i one postavljene u instalacijskim šahtovima, a topla voda i cirkulacija i u slojevima poda, zajedno s originalnim izolacijskim obujmicama na mjestima vješanja cjevovoda.</t>
  </si>
  <si>
    <t>Nabava, doprema i montaža podnog slivnika DN50 ili jednakovrijedno vertikalnog sa bočnim priključkom DN40/50 ili jednakovrijedno, protokom 0,50 l/s, prirubnicom za prihvat odgovarajućeg pribora za spoj sa hidroizolacijom, mokrim umetkom zatvarača zadaha sa protupovratnim osiguračem, nastavnim okvirom podesivim po visini 12 - 70 mm / 123 x 123 mm sa mogućnošću odvodnje procjedne vode sa hidroizolacije, uljevnom INOX rešetkom 115 x 115 mm nosivosti 300 kg. Prilikom spajanja na hidroizolaciju potrebno je upotrijebiti odgovarajući proizvod za spoj sa hidroizolacijom.</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</si>
</sst>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00\ _k_n_-;\-* #,##0.00\ _k_n_-;_-* &quot;-&quot;??\ _k_n_-;_-@_-"/>
    <numFmt numFmtId="165" formatCode="#,##0.00\ &quot;kn&quot;"/>
    <numFmt numFmtId="166" formatCode="_-* #,##0.00&quot; kn&quot;_-;\-* #,##0.00&quot; kn&quot;_-;_-* \-??&quot; kn&quot;_-;_-@_-"/>
    <numFmt numFmtId="167" formatCode="#,##0.00\ _k_n"/>
    <numFmt numFmtId="168" formatCode="#,##0.00\ _k_n;[Red]#,##0.00\ _k_n"/>
    <numFmt numFmtId="169" formatCode="#,##0.00;[Red]#,##0.00"/>
  </numFmts>
  <fonts count="85">
    <font>
      <sz val="12"/>
      <color theme="1"/>
      <name val="Calibri"/>
      <family val="2"/>
    </font>
    <font>
      <sz val="11"/>
      <color indexed="8"/>
      <name val="Calibri"/>
      <family val="2"/>
    </font>
    <font>
      <b/>
      <sz val="10"/>
      <color indexed="8"/>
      <name val="Arial"/>
      <family val="2"/>
    </font>
    <font>
      <sz val="10"/>
      <color indexed="8"/>
      <name val="Arial"/>
      <family val="2"/>
    </font>
    <font>
      <sz val="10"/>
      <name val="Arial"/>
      <family val="2"/>
    </font>
    <font>
      <b/>
      <sz val="10"/>
      <name val="Arial"/>
      <family val="2"/>
    </font>
    <font>
      <sz val="8"/>
      <name val="Calibri"/>
      <family val="2"/>
    </font>
    <font>
      <b/>
      <i/>
      <sz val="10"/>
      <color indexed="8"/>
      <name val="Arial"/>
      <family val="2"/>
    </font>
    <font>
      <u val="single"/>
      <sz val="12"/>
      <color indexed="30"/>
      <name val="Calibri"/>
      <family val="2"/>
    </font>
    <font>
      <u val="single"/>
      <sz val="12"/>
      <color indexed="25"/>
      <name val="Calibri"/>
      <family val="2"/>
    </font>
    <font>
      <b/>
      <sz val="10"/>
      <color indexed="9"/>
      <name val="Arial"/>
      <family val="2"/>
    </font>
    <font>
      <sz val="10"/>
      <color indexed="9"/>
      <name val="Arial"/>
      <family val="2"/>
    </font>
    <font>
      <sz val="10"/>
      <color indexed="10"/>
      <name val="Arial"/>
      <family val="2"/>
    </font>
    <font>
      <u val="single"/>
      <sz val="10"/>
      <color indexed="12"/>
      <name val="Arial"/>
      <family val="2"/>
    </font>
    <font>
      <u val="single"/>
      <sz val="10"/>
      <color indexed="36"/>
      <name val="Arial"/>
      <family val="2"/>
    </font>
    <font>
      <sz val="11"/>
      <name val="Times New Roman CE"/>
      <family val="0"/>
    </font>
    <font>
      <sz val="10"/>
      <name val="Arial CE"/>
      <family val="0"/>
    </font>
    <font>
      <b/>
      <sz val="10"/>
      <name val="Arial CE"/>
      <family val="0"/>
    </font>
    <font>
      <b/>
      <sz val="10"/>
      <color indexed="8"/>
      <name val="Arial CE"/>
      <family val="0"/>
    </font>
    <font>
      <sz val="10"/>
      <color indexed="8"/>
      <name val="Arial CE"/>
      <family val="0"/>
    </font>
    <font>
      <sz val="10"/>
      <color indexed="51"/>
      <name val="Arial CE"/>
      <family val="0"/>
    </font>
    <font>
      <sz val="10"/>
      <color indexed="53"/>
      <name val="Arial CE"/>
      <family val="0"/>
    </font>
    <font>
      <sz val="10"/>
      <color indexed="10"/>
      <name val="Arial CE"/>
      <family val="0"/>
    </font>
    <font>
      <u val="single"/>
      <sz val="10"/>
      <name val="Arial CE"/>
      <family val="0"/>
    </font>
    <font>
      <vertAlign val="superscript"/>
      <sz val="10"/>
      <name val="Arial CE"/>
      <family val="0"/>
    </font>
    <font>
      <sz val="6"/>
      <name val="Arial"/>
      <family val="2"/>
    </font>
    <font>
      <sz val="6"/>
      <color indexed="10"/>
      <name val="Arial"/>
      <family val="2"/>
    </font>
    <font>
      <sz val="6"/>
      <color indexed="12"/>
      <name val="Arial"/>
      <family val="2"/>
    </font>
    <font>
      <b/>
      <sz val="14"/>
      <name val="Arial"/>
      <family val="2"/>
    </font>
    <font>
      <b/>
      <sz val="12"/>
      <name val="Arial"/>
      <family val="2"/>
    </font>
    <font>
      <b/>
      <sz val="28"/>
      <name val="Arial"/>
      <family val="2"/>
    </font>
    <font>
      <b/>
      <sz val="16"/>
      <name val="Arial"/>
      <family val="2"/>
    </font>
    <font>
      <sz val="9"/>
      <name val="Arial"/>
      <family val="2"/>
    </font>
    <font>
      <b/>
      <sz val="11"/>
      <name val="Arial"/>
      <family val="2"/>
    </font>
    <font>
      <b/>
      <sz val="22"/>
      <name val="Arial"/>
      <family val="2"/>
    </font>
    <font>
      <b/>
      <sz val="9"/>
      <name val="Arial"/>
      <family val="2"/>
    </font>
    <font>
      <sz val="11"/>
      <name val="Arial"/>
      <family val="2"/>
    </font>
    <font>
      <sz val="10"/>
      <color indexed="57"/>
      <name val="Arial"/>
      <family val="2"/>
    </font>
    <font>
      <sz val="9.9"/>
      <color indexed="8"/>
      <name val="Arial"/>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
      <b/>
      <i/>
      <sz val="10"/>
      <color theme="1"/>
      <name val="Arial"/>
      <family val="2"/>
    </font>
    <font>
      <sz val="10"/>
      <color theme="0"/>
      <name val="Arial"/>
      <family val="2"/>
    </font>
    <font>
      <b/>
      <sz val="10"/>
      <color theme="0"/>
      <name val="Arial"/>
      <family val="2"/>
    </font>
    <font>
      <sz val="10"/>
      <color rgb="FFFF0000"/>
      <name val="Arial"/>
      <family val="2"/>
    </font>
    <font>
      <b/>
      <sz val="10"/>
      <color theme="1"/>
      <name val="Arial CE"/>
      <family val="0"/>
    </font>
    <font>
      <sz val="10"/>
      <color theme="1"/>
      <name val="Arial CE"/>
      <family val="0"/>
    </font>
    <font>
      <sz val="10"/>
      <color theme="7"/>
      <name val="Arial CE"/>
      <family val="0"/>
    </font>
    <font>
      <sz val="10"/>
      <color theme="5"/>
      <name val="Arial CE"/>
      <family val="0"/>
    </font>
    <font>
      <sz val="10"/>
      <color theme="9"/>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 fillId="0" borderId="0" applyFill="0" applyBorder="0" applyAlignment="0" applyProtection="0"/>
    <xf numFmtId="164" fontId="4" fillId="0" borderId="0" applyFill="0" applyBorder="0" applyAlignment="0" applyProtection="0"/>
    <xf numFmtId="43" fontId="1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15" fillId="0" borderId="0" applyFont="0" applyFill="0" applyBorder="0" applyAlignment="0" applyProtection="0"/>
    <xf numFmtId="164" fontId="5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4" fillId="0" borderId="0" applyFill="0" applyBorder="0" applyAlignment="0" applyProtection="0"/>
    <xf numFmtId="166" fontId="4" fillId="0" borderId="0" applyFill="0" applyBorder="0" applyAlignment="0" applyProtection="0"/>
    <xf numFmtId="0" fontId="4" fillId="0" borderId="0">
      <alignment/>
      <protection/>
    </xf>
    <xf numFmtId="0" fontId="1" fillId="0" borderId="0">
      <alignment/>
      <protection/>
    </xf>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4" fillId="0" borderId="0">
      <alignment horizontal="justify" vertical="top" wrapText="1"/>
      <protection/>
    </xf>
    <xf numFmtId="0" fontId="4" fillId="0" borderId="0">
      <alignment horizontal="justify" vertical="top" wrapText="1"/>
      <protection/>
    </xf>
    <xf numFmtId="0" fontId="4" fillId="0" borderId="0">
      <alignment horizontal="justify" vertical="top" wrapText="1"/>
      <protection/>
    </xf>
    <xf numFmtId="0" fontId="4" fillId="0" borderId="0">
      <alignment horizontal="justify" vertical="top" wrapText="1"/>
      <protection/>
    </xf>
    <xf numFmtId="0" fontId="68" fillId="31" borderId="0" applyNumberFormat="0" applyBorder="0" applyAlignment="0" applyProtection="0"/>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pplyProtection="0">
      <alignment wrapText="1"/>
    </xf>
    <xf numFmtId="0" fontId="4" fillId="0" borderId="0">
      <alignment/>
      <protection/>
    </xf>
    <xf numFmtId="0" fontId="4" fillId="0" borderId="0" applyProtection="0">
      <alignment wrapText="1"/>
    </xf>
    <xf numFmtId="0" fontId="4" fillId="0" borderId="0" applyProtection="0">
      <alignment wrapText="1"/>
    </xf>
    <xf numFmtId="0" fontId="4" fillId="0" borderId="0" applyProtection="0">
      <alignment wrapText="1"/>
    </xf>
    <xf numFmtId="0" fontId="4" fillId="0" borderId="0" applyNumberFormat="0" applyFont="0" applyFill="0" applyBorder="0" applyProtection="0">
      <alignment/>
    </xf>
    <xf numFmtId="0" fontId="1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4" fillId="0" borderId="0" applyNumberFormat="0" applyFill="0" applyProtection="0">
      <alignment horizontal="justify" vertical="top" wrapText="1"/>
    </xf>
    <xf numFmtId="43" fontId="4" fillId="0" borderId="0" applyFont="0" applyFill="0" applyBorder="0" applyAlignment="0" applyProtection="0"/>
    <xf numFmtId="43" fontId="15" fillId="0" borderId="0" applyFont="0" applyFill="0" applyBorder="0" applyAlignment="0" applyProtection="0"/>
    <xf numFmtId="164" fontId="4" fillId="0" borderId="0" applyFont="0" applyFill="0" applyBorder="0" applyAlignment="0" applyProtection="0"/>
  </cellStyleXfs>
  <cellXfs count="203">
    <xf numFmtId="0" fontId="0" fillId="0" borderId="0" xfId="0" applyFont="1" applyAlignment="1">
      <alignment/>
    </xf>
    <xf numFmtId="4" fontId="4" fillId="0" borderId="0" xfId="0" applyNumberFormat="1" applyFont="1" applyFill="1" applyBorder="1" applyAlignment="1">
      <alignment vertical="top" wrapText="1"/>
    </xf>
    <xf numFmtId="4" fontId="73" fillId="0" borderId="0" xfId="0" applyNumberFormat="1" applyFont="1" applyBorder="1" applyAlignment="1">
      <alignment vertical="top" wrapText="1"/>
    </xf>
    <xf numFmtId="4" fontId="5" fillId="0" borderId="10" xfId="0" applyNumberFormat="1" applyFont="1" applyFill="1" applyBorder="1" applyAlignment="1">
      <alignment vertical="top" wrapText="1"/>
    </xf>
    <xf numFmtId="4" fontId="74" fillId="0" borderId="0" xfId="0" applyNumberFormat="1" applyFont="1" applyBorder="1" applyAlignment="1">
      <alignment vertical="top" wrapText="1"/>
    </xf>
    <xf numFmtId="0" fontId="73" fillId="0" borderId="0" xfId="0" applyFont="1" applyAlignment="1">
      <alignment vertical="top" wrapText="1"/>
    </xf>
    <xf numFmtId="4" fontId="73" fillId="0" borderId="0" xfId="0" applyNumberFormat="1" applyFont="1" applyBorder="1" applyAlignment="1">
      <alignment horizontal="center" wrapText="1"/>
    </xf>
    <xf numFmtId="4" fontId="73" fillId="0" borderId="10" xfId="0" applyNumberFormat="1" applyFont="1" applyBorder="1" applyAlignment="1">
      <alignment horizontal="center" wrapText="1"/>
    </xf>
    <xf numFmtId="4" fontId="73" fillId="0" borderId="0" xfId="0" applyNumberFormat="1" applyFont="1" applyFill="1" applyBorder="1" applyAlignment="1">
      <alignment horizontal="center" wrapText="1"/>
    </xf>
    <xf numFmtId="4" fontId="74" fillId="0" borderId="0" xfId="0" applyNumberFormat="1" applyFont="1" applyBorder="1" applyAlignment="1">
      <alignment horizontal="center" wrapText="1"/>
    </xf>
    <xf numFmtId="4" fontId="73" fillId="0" borderId="0" xfId="0" applyNumberFormat="1" applyFont="1" applyBorder="1" applyAlignment="1">
      <alignment horizontal="right" wrapText="1"/>
    </xf>
    <xf numFmtId="4" fontId="73" fillId="0" borderId="10" xfId="0" applyNumberFormat="1" applyFont="1" applyBorder="1" applyAlignment="1">
      <alignment horizontal="right" wrapText="1"/>
    </xf>
    <xf numFmtId="165" fontId="73" fillId="0" borderId="0" xfId="0" applyNumberFormat="1" applyFont="1" applyBorder="1" applyAlignment="1">
      <alignment horizontal="right" wrapText="1"/>
    </xf>
    <xf numFmtId="165" fontId="74" fillId="0" borderId="0" xfId="0" applyNumberFormat="1" applyFont="1" applyBorder="1" applyAlignment="1">
      <alignment horizontal="right" wrapText="1"/>
    </xf>
    <xf numFmtId="4" fontId="74" fillId="0" borderId="10" xfId="0" applyNumberFormat="1" applyFont="1" applyFill="1" applyBorder="1" applyAlignment="1">
      <alignment vertical="top" wrapText="1"/>
    </xf>
    <xf numFmtId="4" fontId="73" fillId="0" borderId="0" xfId="0" applyNumberFormat="1" applyFont="1" applyFill="1" applyBorder="1" applyAlignment="1">
      <alignment horizontal="right" wrapText="1"/>
    </xf>
    <xf numFmtId="4" fontId="73" fillId="0" borderId="0" xfId="0" applyNumberFormat="1" applyFont="1" applyFill="1" applyBorder="1" applyAlignment="1">
      <alignment vertical="top" wrapText="1"/>
    </xf>
    <xf numFmtId="4" fontId="4" fillId="0" borderId="0" xfId="0" applyNumberFormat="1" applyFont="1" applyFill="1" applyBorder="1" applyAlignment="1">
      <alignment horizontal="center" wrapText="1"/>
    </xf>
    <xf numFmtId="4" fontId="4" fillId="0" borderId="0" xfId="0" applyNumberFormat="1" applyFont="1" applyFill="1" applyBorder="1" applyAlignment="1">
      <alignment horizontal="right" wrapText="1"/>
    </xf>
    <xf numFmtId="4" fontId="75" fillId="0" borderId="0" xfId="0" applyNumberFormat="1" applyFont="1" applyFill="1" applyBorder="1" applyAlignment="1">
      <alignment vertical="top" wrapText="1"/>
    </xf>
    <xf numFmtId="4" fontId="75" fillId="0" borderId="0" xfId="0" applyNumberFormat="1" applyFont="1" applyFill="1" applyBorder="1" applyAlignment="1">
      <alignment horizontal="center" wrapText="1"/>
    </xf>
    <xf numFmtId="4" fontId="75" fillId="0" borderId="0" xfId="0" applyNumberFormat="1" applyFont="1" applyFill="1" applyBorder="1" applyAlignment="1">
      <alignment horizontal="right" wrapText="1"/>
    </xf>
    <xf numFmtId="4" fontId="4" fillId="0" borderId="0" xfId="0" applyNumberFormat="1" applyFont="1" applyAlignment="1">
      <alignment vertical="top" wrapText="1"/>
    </xf>
    <xf numFmtId="4" fontId="4" fillId="0" borderId="10" xfId="0" applyNumberFormat="1" applyFont="1" applyFill="1" applyBorder="1" applyAlignment="1">
      <alignment horizontal="center" wrapText="1"/>
    </xf>
    <xf numFmtId="4" fontId="74" fillId="33" borderId="10" xfId="0" applyNumberFormat="1" applyFont="1" applyFill="1" applyBorder="1" applyAlignment="1">
      <alignment vertical="top" wrapText="1"/>
    </xf>
    <xf numFmtId="4" fontId="75" fillId="33" borderId="11" xfId="0" applyNumberFormat="1" applyFont="1" applyFill="1" applyBorder="1" applyAlignment="1">
      <alignment vertical="top" wrapText="1"/>
    </xf>
    <xf numFmtId="4" fontId="75" fillId="33" borderId="11" xfId="0" applyNumberFormat="1" applyFont="1" applyFill="1" applyBorder="1" applyAlignment="1">
      <alignment horizontal="center" wrapText="1"/>
    </xf>
    <xf numFmtId="4" fontId="75" fillId="33" borderId="11" xfId="0" applyNumberFormat="1" applyFont="1" applyFill="1" applyBorder="1" applyAlignment="1">
      <alignment horizontal="right" wrapText="1"/>
    </xf>
    <xf numFmtId="4" fontId="4" fillId="33" borderId="10" xfId="0" applyNumberFormat="1" applyFont="1" applyFill="1" applyBorder="1" applyAlignment="1">
      <alignment horizontal="center" wrapText="1"/>
    </xf>
    <xf numFmtId="4" fontId="4" fillId="33" borderId="10" xfId="0" applyNumberFormat="1" applyFont="1" applyFill="1" applyBorder="1" applyAlignment="1">
      <alignment horizontal="right" wrapText="1"/>
    </xf>
    <xf numFmtId="0" fontId="4" fillId="0" borderId="0" xfId="0" applyFont="1" applyAlignment="1">
      <alignment vertical="top" wrapText="1"/>
    </xf>
    <xf numFmtId="4" fontId="4" fillId="0" borderId="0" xfId="0" applyNumberFormat="1" applyFont="1" applyFill="1" applyAlignment="1">
      <alignment vertical="top" wrapText="1"/>
    </xf>
    <xf numFmtId="0" fontId="74" fillId="0" borderId="0" xfId="0" applyFont="1" applyBorder="1" applyAlignment="1">
      <alignment vertical="top" wrapText="1"/>
    </xf>
    <xf numFmtId="4" fontId="76" fillId="34" borderId="0" xfId="0" applyNumberFormat="1" applyFont="1" applyFill="1" applyBorder="1" applyAlignment="1">
      <alignment vertical="top" wrapText="1"/>
    </xf>
    <xf numFmtId="0" fontId="77" fillId="34" borderId="10" xfId="0" applyFont="1" applyFill="1" applyBorder="1" applyAlignment="1">
      <alignment vertical="top" wrapText="1"/>
    </xf>
    <xf numFmtId="4" fontId="76" fillId="34" borderId="10" xfId="0" applyNumberFormat="1" applyFont="1" applyFill="1" applyBorder="1" applyAlignment="1">
      <alignment horizontal="center" wrapText="1"/>
    </xf>
    <xf numFmtId="4" fontId="76" fillId="34" borderId="10" xfId="0" applyNumberFormat="1" applyFont="1" applyFill="1" applyBorder="1" applyAlignment="1">
      <alignment horizontal="right" wrapText="1"/>
    </xf>
    <xf numFmtId="4" fontId="73" fillId="35" borderId="0" xfId="0" applyNumberFormat="1" applyFont="1" applyFill="1" applyBorder="1" applyAlignment="1">
      <alignment vertical="top" wrapText="1"/>
    </xf>
    <xf numFmtId="4" fontId="74" fillId="35" borderId="0" xfId="0" applyNumberFormat="1" applyFont="1" applyFill="1" applyBorder="1" applyAlignment="1">
      <alignment vertical="top" wrapText="1"/>
    </xf>
    <xf numFmtId="4" fontId="74" fillId="35" borderId="0" xfId="0" applyNumberFormat="1" applyFont="1" applyFill="1" applyBorder="1" applyAlignment="1">
      <alignment horizontal="center" wrapText="1"/>
    </xf>
    <xf numFmtId="165" fontId="74" fillId="35" borderId="0" xfId="0" applyNumberFormat="1" applyFont="1" applyFill="1" applyBorder="1" applyAlignment="1">
      <alignment horizontal="right" wrapText="1"/>
    </xf>
    <xf numFmtId="0" fontId="78" fillId="0" borderId="0" xfId="0" applyFont="1" applyAlignment="1">
      <alignment vertical="top" wrapText="1"/>
    </xf>
    <xf numFmtId="4" fontId="74" fillId="0" borderId="0" xfId="0" applyNumberFormat="1" applyFont="1" applyFill="1" applyBorder="1" applyAlignment="1">
      <alignment vertical="top" wrapText="1"/>
    </xf>
    <xf numFmtId="0" fontId="4" fillId="0" borderId="0" xfId="0" applyFont="1" applyFill="1" applyAlignment="1">
      <alignment vertical="top" wrapText="1"/>
    </xf>
    <xf numFmtId="0" fontId="73" fillId="0" borderId="0" xfId="0" applyFont="1" applyFill="1" applyAlignment="1">
      <alignment vertical="top" wrapText="1"/>
    </xf>
    <xf numFmtId="2" fontId="4" fillId="0" borderId="0" xfId="90" applyNumberFormat="1" applyFont="1" applyFill="1" applyBorder="1" applyAlignment="1">
      <alignment vertical="top" wrapText="1"/>
      <protection/>
    </xf>
    <xf numFmtId="4" fontId="73" fillId="0" borderId="0" xfId="0" applyNumberFormat="1" applyFont="1" applyFill="1" applyAlignment="1">
      <alignment vertical="top" wrapText="1"/>
    </xf>
    <xf numFmtId="4" fontId="5" fillId="0" borderId="0" xfId="0" applyNumberFormat="1" applyFont="1" applyBorder="1" applyAlignment="1">
      <alignment vertical="top" wrapText="1"/>
    </xf>
    <xf numFmtId="0" fontId="4" fillId="0" borderId="0" xfId="0" applyFont="1" applyFill="1" applyBorder="1" applyAlignment="1">
      <alignment vertical="top" wrapText="1"/>
    </xf>
    <xf numFmtId="168" fontId="73" fillId="0" borderId="0" xfId="0" applyNumberFormat="1" applyFont="1" applyBorder="1" applyAlignment="1">
      <alignment horizontal="right" wrapText="1"/>
    </xf>
    <xf numFmtId="49" fontId="73" fillId="0" borderId="0" xfId="0" applyNumberFormat="1" applyFont="1" applyBorder="1" applyAlignment="1">
      <alignment wrapText="1"/>
    </xf>
    <xf numFmtId="2" fontId="73" fillId="0" borderId="0" xfId="0" applyNumberFormat="1" applyFont="1" applyBorder="1" applyAlignment="1">
      <alignment horizontal="right" wrapText="1"/>
    </xf>
    <xf numFmtId="169" fontId="73" fillId="0" borderId="0" xfId="0" applyNumberFormat="1" applyFont="1" applyBorder="1" applyAlignment="1">
      <alignment horizontal="right" wrapText="1"/>
    </xf>
    <xf numFmtId="4" fontId="74" fillId="0" borderId="10" xfId="0" applyNumberFormat="1" applyFont="1" applyFill="1" applyBorder="1" applyAlignment="1">
      <alignment horizontal="right" wrapText="1"/>
    </xf>
    <xf numFmtId="4" fontId="5" fillId="0" borderId="10" xfId="0" applyNumberFormat="1" applyFont="1" applyFill="1" applyBorder="1" applyAlignment="1">
      <alignment horizontal="right" wrapText="1"/>
    </xf>
    <xf numFmtId="4" fontId="74" fillId="33" borderId="10" xfId="0" applyNumberFormat="1" applyFont="1" applyFill="1" applyBorder="1" applyAlignment="1">
      <alignment horizontal="center" wrapText="1"/>
    </xf>
    <xf numFmtId="4" fontId="74" fillId="33" borderId="10" xfId="0" applyNumberFormat="1" applyFont="1" applyFill="1" applyBorder="1" applyAlignment="1">
      <alignment horizontal="right" wrapText="1"/>
    </xf>
    <xf numFmtId="2" fontId="4" fillId="0" borderId="0" xfId="90" applyNumberFormat="1" applyFont="1" applyBorder="1" applyAlignment="1">
      <alignment vertical="top" wrapText="1"/>
      <protection/>
    </xf>
    <xf numFmtId="4" fontId="74" fillId="0" borderId="10" xfId="0" applyNumberFormat="1" applyFont="1" applyFill="1" applyBorder="1" applyAlignment="1">
      <alignment horizontal="center" wrapText="1"/>
    </xf>
    <xf numFmtId="0" fontId="16" fillId="0" borderId="0" xfId="0" applyFont="1" applyAlignment="1">
      <alignment horizontal="justify" vertical="top"/>
    </xf>
    <xf numFmtId="0" fontId="17" fillId="0" borderId="0" xfId="0" applyFont="1" applyAlignment="1">
      <alignment horizontal="justify" vertical="top"/>
    </xf>
    <xf numFmtId="0" fontId="79" fillId="0" borderId="0" xfId="0" applyFont="1" applyBorder="1" applyAlignment="1" applyProtection="1">
      <alignment horizontal="justify" vertical="top" wrapText="1"/>
      <protection locked="0"/>
    </xf>
    <xf numFmtId="0" fontId="16" fillId="0" borderId="0" xfId="0" applyFont="1" applyBorder="1" applyAlignment="1">
      <alignment horizontal="justify" vertical="top"/>
    </xf>
    <xf numFmtId="0" fontId="16" fillId="0" borderId="0" xfId="0" applyFont="1" applyBorder="1" applyAlignment="1" applyProtection="1">
      <alignment horizontal="justify" vertical="top" wrapText="1"/>
      <protection locked="0"/>
    </xf>
    <xf numFmtId="0" fontId="80" fillId="0" borderId="0" xfId="0" applyFont="1" applyBorder="1" applyAlignment="1" applyProtection="1">
      <alignment horizontal="justify" vertical="top" wrapText="1"/>
      <protection locked="0"/>
    </xf>
    <xf numFmtId="0" fontId="16" fillId="0" borderId="0" xfId="0" applyFont="1" applyBorder="1" applyAlignment="1">
      <alignment/>
    </xf>
    <xf numFmtId="0" fontId="16" fillId="0" borderId="0" xfId="0" applyFont="1" applyAlignment="1">
      <alignment/>
    </xf>
    <xf numFmtId="0" fontId="16" fillId="0" borderId="0" xfId="0" applyFont="1" applyFill="1" applyBorder="1" applyAlignment="1" applyProtection="1">
      <alignment horizontal="justify" vertical="top" wrapText="1"/>
      <protection locked="0"/>
    </xf>
    <xf numFmtId="0" fontId="80" fillId="0" borderId="0" xfId="0" applyFont="1" applyFill="1" applyBorder="1" applyAlignment="1" applyProtection="1">
      <alignment horizontal="justify" vertical="top" wrapText="1"/>
      <protection locked="0"/>
    </xf>
    <xf numFmtId="0" fontId="81" fillId="0" borderId="0" xfId="0" applyFont="1" applyBorder="1" applyAlignment="1" applyProtection="1">
      <alignment horizontal="justify" vertical="top" wrapText="1"/>
      <protection locked="0"/>
    </xf>
    <xf numFmtId="0" fontId="16" fillId="0" borderId="0" xfId="0" applyNumberFormat="1" applyFont="1" applyBorder="1" applyAlignment="1" applyProtection="1">
      <alignment horizontal="justify" vertical="top" wrapText="1"/>
      <protection locked="0"/>
    </xf>
    <xf numFmtId="0" fontId="82" fillId="0" borderId="0" xfId="0" applyNumberFormat="1" applyFont="1" applyBorder="1" applyAlignment="1" applyProtection="1">
      <alignment horizontal="justify" vertical="top" wrapText="1"/>
      <protection locked="0"/>
    </xf>
    <xf numFmtId="0" fontId="82" fillId="0" borderId="0" xfId="0" applyFont="1" applyBorder="1" applyAlignment="1" applyProtection="1">
      <alignment horizontal="justify" vertical="top" wrapText="1"/>
      <protection locked="0"/>
    </xf>
    <xf numFmtId="0" fontId="16" fillId="0" borderId="0" xfId="0" applyNumberFormat="1" applyFont="1" applyFill="1" applyBorder="1" applyAlignment="1" applyProtection="1">
      <alignment horizontal="justify" vertical="top" wrapText="1"/>
      <protection locked="0"/>
    </xf>
    <xf numFmtId="0" fontId="80" fillId="0" borderId="0" xfId="0" applyNumberFormat="1" applyFont="1" applyBorder="1" applyAlignment="1" applyProtection="1">
      <alignment horizontal="justify" vertical="top" wrapText="1"/>
      <protection locked="0"/>
    </xf>
    <xf numFmtId="0" fontId="16" fillId="0" borderId="0" xfId="0" applyFont="1" applyAlignment="1" applyProtection="1">
      <alignment horizontal="justify" vertical="top" wrapText="1"/>
      <protection locked="0"/>
    </xf>
    <xf numFmtId="0" fontId="22" fillId="0" borderId="0" xfId="0" applyFont="1" applyAlignment="1" applyProtection="1">
      <alignment horizontal="justify" vertical="top" wrapText="1"/>
      <protection locked="0"/>
    </xf>
    <xf numFmtId="0" fontId="17" fillId="0" borderId="10" xfId="0" applyFont="1" applyBorder="1" applyAlignment="1">
      <alignment horizontal="justify" vertical="top" wrapText="1"/>
    </xf>
    <xf numFmtId="0" fontId="17" fillId="0" borderId="0" xfId="0" applyFont="1" applyAlignment="1">
      <alignment horizontal="justify" vertical="top" wrapText="1"/>
    </xf>
    <xf numFmtId="0" fontId="16" fillId="0" borderId="0" xfId="0" applyFont="1" applyAlignment="1">
      <alignment horizontal="justify" vertical="top" wrapText="1"/>
    </xf>
    <xf numFmtId="0" fontId="23" fillId="0" borderId="0" xfId="0" applyFont="1" applyAlignment="1">
      <alignment horizontal="justify" vertical="top" wrapText="1"/>
    </xf>
    <xf numFmtId="0" fontId="16" fillId="0" borderId="0" xfId="0" applyFont="1" applyBorder="1" applyAlignment="1">
      <alignment horizontal="justify" vertical="top" wrapText="1"/>
    </xf>
    <xf numFmtId="0" fontId="16" fillId="0" borderId="0" xfId="0" applyFont="1" applyAlignment="1">
      <alignment wrapText="1"/>
    </xf>
    <xf numFmtId="0" fontId="17" fillId="0" borderId="0" xfId="0" applyFont="1" applyBorder="1" applyAlignment="1">
      <alignment horizontal="justify" vertical="top" wrapText="1"/>
    </xf>
    <xf numFmtId="0" fontId="16" fillId="0" borderId="0" xfId="0" applyFont="1" applyAlignment="1">
      <alignment vertical="top" wrapText="1"/>
    </xf>
    <xf numFmtId="0" fontId="16" fillId="0" borderId="0" xfId="0" applyFont="1" applyAlignment="1" quotePrefix="1">
      <alignment horizontal="justify"/>
    </xf>
    <xf numFmtId="0" fontId="16" fillId="0" borderId="0" xfId="0" applyFont="1" applyAlignment="1" quotePrefix="1">
      <alignment horizontal="justify" vertical="top" wrapText="1"/>
    </xf>
    <xf numFmtId="0" fontId="16" fillId="0" borderId="0" xfId="0" applyFont="1" applyAlignment="1">
      <alignment horizontal="justify" vertical="center"/>
    </xf>
    <xf numFmtId="0" fontId="16" fillId="0" borderId="0" xfId="0" applyFont="1" applyAlignment="1">
      <alignment horizontal="justify"/>
    </xf>
    <xf numFmtId="0" fontId="16" fillId="0" borderId="0" xfId="0" applyFont="1" applyAlignment="1">
      <alignment horizontal="left" vertical="top" wrapText="1"/>
    </xf>
    <xf numFmtId="0" fontId="16" fillId="0" borderId="0" xfId="0" applyNumberFormat="1" applyFont="1" applyFill="1" applyAlignment="1">
      <alignment horizontal="left" vertical="top" wrapText="1"/>
    </xf>
    <xf numFmtId="0" fontId="16" fillId="0" borderId="0" xfId="0" applyFont="1" applyBorder="1" applyAlignment="1">
      <alignment horizontal="justify"/>
    </xf>
    <xf numFmtId="4" fontId="73" fillId="0" borderId="0" xfId="0" applyNumberFormat="1" applyFont="1" applyBorder="1" applyAlignment="1">
      <alignment horizontal="left" wrapText="1"/>
    </xf>
    <xf numFmtId="4" fontId="73" fillId="0" borderId="10" xfId="0" applyNumberFormat="1" applyFont="1" applyBorder="1" applyAlignment="1">
      <alignment horizontal="left" wrapText="1"/>
    </xf>
    <xf numFmtId="4" fontId="74" fillId="33" borderId="10" xfId="0" applyNumberFormat="1" applyFont="1" applyFill="1" applyBorder="1" applyAlignment="1">
      <alignment horizontal="left" wrapText="1"/>
    </xf>
    <xf numFmtId="4" fontId="75" fillId="0" borderId="0" xfId="0" applyNumberFormat="1" applyFont="1" applyFill="1" applyBorder="1" applyAlignment="1">
      <alignment horizontal="left" wrapText="1"/>
    </xf>
    <xf numFmtId="2" fontId="4" fillId="0" borderId="0" xfId="90" applyNumberFormat="1" applyFont="1" applyFill="1" applyBorder="1" applyAlignment="1">
      <alignment horizontal="left" vertical="top" wrapText="1"/>
      <protection/>
    </xf>
    <xf numFmtId="4" fontId="75" fillId="33" borderId="11" xfId="0" applyNumberFormat="1" applyFont="1" applyFill="1" applyBorder="1" applyAlignment="1">
      <alignment horizontal="left" wrapText="1"/>
    </xf>
    <xf numFmtId="4" fontId="73" fillId="0" borderId="0" xfId="0" applyNumberFormat="1" applyFont="1" applyFill="1" applyBorder="1" applyAlignment="1">
      <alignment horizontal="left" wrapText="1"/>
    </xf>
    <xf numFmtId="0" fontId="4" fillId="0" borderId="0" xfId="0" applyFont="1" applyFill="1" applyBorder="1" applyAlignment="1">
      <alignment horizontal="left" wrapText="1"/>
    </xf>
    <xf numFmtId="0" fontId="4" fillId="33" borderId="10" xfId="0" applyFont="1" applyFill="1" applyBorder="1" applyAlignment="1">
      <alignment horizontal="left" wrapText="1"/>
    </xf>
    <xf numFmtId="4" fontId="4" fillId="0" borderId="0" xfId="0" applyNumberFormat="1" applyFont="1" applyFill="1" applyAlignment="1">
      <alignment horizontal="left" vertical="top" wrapText="1"/>
    </xf>
    <xf numFmtId="4" fontId="73" fillId="0" borderId="0" xfId="0" applyNumberFormat="1" applyFont="1" applyFill="1" applyAlignment="1">
      <alignment horizontal="left" vertical="top" wrapText="1"/>
    </xf>
    <xf numFmtId="4" fontId="4" fillId="0" borderId="0" xfId="0" applyNumberFormat="1"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horizontal="left" vertical="top" wrapText="1"/>
    </xf>
    <xf numFmtId="0" fontId="73" fillId="0" borderId="0" xfId="0" applyFont="1" applyAlignment="1">
      <alignment horizontal="left" vertical="top" wrapText="1"/>
    </xf>
    <xf numFmtId="4" fontId="76" fillId="34" borderId="10" xfId="0" applyNumberFormat="1" applyFont="1" applyFill="1" applyBorder="1" applyAlignment="1">
      <alignment horizontal="left" wrapText="1"/>
    </xf>
    <xf numFmtId="4" fontId="74" fillId="0" borderId="10" xfId="0" applyNumberFormat="1" applyFont="1" applyFill="1" applyBorder="1" applyAlignment="1">
      <alignment horizontal="left" wrapText="1"/>
    </xf>
    <xf numFmtId="0" fontId="4" fillId="0" borderId="10" xfId="0" applyFont="1" applyFill="1" applyBorder="1" applyAlignment="1">
      <alignment horizontal="left" wrapText="1"/>
    </xf>
    <xf numFmtId="4" fontId="74" fillId="0" borderId="0" xfId="0" applyNumberFormat="1" applyFont="1" applyBorder="1" applyAlignment="1">
      <alignment horizontal="left" wrapText="1"/>
    </xf>
    <xf numFmtId="4" fontId="74" fillId="35" borderId="0" xfId="0" applyNumberFormat="1" applyFont="1" applyFill="1" applyBorder="1" applyAlignment="1">
      <alignment horizontal="left" wrapText="1"/>
    </xf>
    <xf numFmtId="4" fontId="4" fillId="0" borderId="0" xfId="0" applyNumberFormat="1" applyFont="1" applyFill="1" applyAlignment="1">
      <alignment horizontal="right" vertical="top" wrapText="1"/>
    </xf>
    <xf numFmtId="4" fontId="73" fillId="0" borderId="0" xfId="0" applyNumberFormat="1" applyFont="1" applyFill="1" applyAlignment="1">
      <alignment horizontal="right" vertical="top" wrapText="1"/>
    </xf>
    <xf numFmtId="4" fontId="4" fillId="0" borderId="0" xfId="0" applyNumberFormat="1" applyFont="1" applyAlignment="1">
      <alignment horizontal="right" vertical="top" wrapText="1"/>
    </xf>
    <xf numFmtId="0" fontId="73" fillId="0" borderId="0" xfId="0" applyFont="1" applyAlignment="1">
      <alignment horizontal="right" vertical="top" wrapText="1"/>
    </xf>
    <xf numFmtId="4" fontId="4" fillId="0" borderId="10" xfId="0" applyNumberFormat="1" applyFont="1" applyFill="1" applyBorder="1" applyAlignment="1">
      <alignment horizontal="right" wrapText="1"/>
    </xf>
    <xf numFmtId="4" fontId="74" fillId="0" borderId="0" xfId="0" applyNumberFormat="1" applyFont="1" applyBorder="1" applyAlignment="1">
      <alignment horizontal="right" wrapText="1"/>
    </xf>
    <xf numFmtId="4" fontId="74" fillId="35" borderId="0" xfId="0" applyNumberFormat="1" applyFont="1" applyFill="1" applyBorder="1" applyAlignment="1">
      <alignment horizontal="right" wrapText="1"/>
    </xf>
    <xf numFmtId="0" fontId="16" fillId="0" borderId="0" xfId="0" applyFont="1" applyAlignment="1">
      <alignment horizontal="right" vertical="top"/>
    </xf>
    <xf numFmtId="0" fontId="16" fillId="0" borderId="0" xfId="0" applyFont="1" applyBorder="1" applyAlignment="1">
      <alignment horizontal="right" vertical="top"/>
    </xf>
    <xf numFmtId="0" fontId="16" fillId="0" borderId="0" xfId="0" applyFont="1" applyBorder="1" applyAlignment="1">
      <alignment horizontal="right"/>
    </xf>
    <xf numFmtId="0" fontId="16" fillId="0" borderId="0" xfId="0" applyFont="1" applyAlignment="1">
      <alignment horizontal="right"/>
    </xf>
    <xf numFmtId="4" fontId="73" fillId="0" borderId="0" xfId="0" applyNumberFormat="1" applyFont="1" applyAlignment="1">
      <alignment horizontal="right" wrapText="1"/>
    </xf>
    <xf numFmtId="0" fontId="4" fillId="0" borderId="0" xfId="0" applyNumberFormat="1" applyFont="1" applyFill="1" applyBorder="1" applyAlignment="1">
      <alignment vertical="top" wrapText="1"/>
    </xf>
    <xf numFmtId="4" fontId="74" fillId="0" borderId="0" xfId="0" applyNumberFormat="1" applyFont="1" applyFill="1" applyBorder="1" applyAlignment="1">
      <alignment horizontal="left" wrapText="1"/>
    </xf>
    <xf numFmtId="4" fontId="74" fillId="0" borderId="0" xfId="0" applyNumberFormat="1" applyFont="1" applyFill="1" applyBorder="1" applyAlignment="1">
      <alignment horizontal="center" wrapText="1"/>
    </xf>
    <xf numFmtId="4" fontId="74" fillId="0" borderId="0" xfId="0" applyNumberFormat="1" applyFont="1" applyFill="1" applyBorder="1" applyAlignment="1">
      <alignment horizontal="right" wrapText="1"/>
    </xf>
    <xf numFmtId="0" fontId="25" fillId="0" borderId="0" xfId="73" applyFont="1">
      <alignment/>
      <protection/>
    </xf>
    <xf numFmtId="4" fontId="25" fillId="0" borderId="0" xfId="73" applyNumberFormat="1" applyFont="1">
      <alignment/>
      <protection/>
    </xf>
    <xf numFmtId="4" fontId="26" fillId="0" borderId="0" xfId="73" applyNumberFormat="1" applyFont="1">
      <alignment/>
      <protection/>
    </xf>
    <xf numFmtId="4" fontId="27" fillId="0" borderId="0" xfId="73" applyNumberFormat="1" applyFont="1" applyAlignment="1">
      <alignment horizontal="center"/>
      <protection/>
    </xf>
    <xf numFmtId="0" fontId="4" fillId="0" borderId="0" xfId="73" applyFont="1">
      <alignment/>
      <protection/>
    </xf>
    <xf numFmtId="0" fontId="4" fillId="0" borderId="0" xfId="73">
      <alignment/>
      <protection/>
    </xf>
    <xf numFmtId="0" fontId="28" fillId="0" borderId="0" xfId="73" applyFont="1">
      <alignment/>
      <protection/>
    </xf>
    <xf numFmtId="0" fontId="29" fillId="0" borderId="0" xfId="73" applyFont="1">
      <alignment/>
      <protection/>
    </xf>
    <xf numFmtId="0" fontId="28" fillId="0" borderId="0" xfId="73" applyFont="1">
      <alignment/>
      <protection/>
    </xf>
    <xf numFmtId="4" fontId="31" fillId="0" borderId="0" xfId="73" applyNumberFormat="1" applyFont="1" applyAlignment="1">
      <alignment horizontal="center" vertical="center"/>
      <protection/>
    </xf>
    <xf numFmtId="0" fontId="4" fillId="0" borderId="0" xfId="73" applyAlignment="1">
      <alignment vertical="center"/>
      <protection/>
    </xf>
    <xf numFmtId="0" fontId="4" fillId="0" borderId="0" xfId="73" applyFont="1" applyAlignment="1">
      <alignment vertical="center"/>
      <protection/>
    </xf>
    <xf numFmtId="0" fontId="29" fillId="0" borderId="0" xfId="73" applyFont="1" applyAlignment="1">
      <alignment vertical="center"/>
      <protection/>
    </xf>
    <xf numFmtId="0" fontId="32" fillId="0" borderId="0" xfId="73" applyFont="1" applyAlignment="1">
      <alignment vertical="center"/>
      <protection/>
    </xf>
    <xf numFmtId="0" fontId="33" fillId="0" borderId="0" xfId="73" applyFont="1" applyAlignment="1">
      <alignment vertical="center"/>
      <protection/>
    </xf>
    <xf numFmtId="0" fontId="34" fillId="0" borderId="0" xfId="73" applyFont="1" applyAlignment="1">
      <alignment vertical="center"/>
      <protection/>
    </xf>
    <xf numFmtId="0" fontId="32" fillId="0" borderId="0" xfId="73" applyFont="1" applyAlignment="1">
      <alignment vertical="center"/>
      <protection/>
    </xf>
    <xf numFmtId="0" fontId="35" fillId="0" borderId="0" xfId="73" applyFont="1" applyAlignment="1">
      <alignment vertical="center"/>
      <protection/>
    </xf>
    <xf numFmtId="0" fontId="34" fillId="0" borderId="0" xfId="73" applyFont="1">
      <alignment/>
      <protection/>
    </xf>
    <xf numFmtId="0" fontId="36" fillId="0" borderId="0" xfId="73" applyFont="1" applyAlignment="1">
      <alignment vertical="center"/>
      <protection/>
    </xf>
    <xf numFmtId="4" fontId="78" fillId="0" borderId="0" xfId="0" applyNumberFormat="1" applyFont="1" applyBorder="1" applyAlignment="1">
      <alignment horizontal="center" wrapText="1"/>
    </xf>
    <xf numFmtId="4" fontId="5" fillId="0" borderId="0" xfId="0" applyNumberFormat="1" applyFont="1" applyFill="1" applyBorder="1" applyAlignment="1">
      <alignment vertical="top" wrapText="1"/>
    </xf>
    <xf numFmtId="4" fontId="4" fillId="0" borderId="0" xfId="0" applyNumberFormat="1" applyFont="1" applyBorder="1" applyAlignment="1">
      <alignment vertical="top" wrapText="1"/>
    </xf>
    <xf numFmtId="2" fontId="4" fillId="0" borderId="0" xfId="0" applyNumberFormat="1" applyFont="1" applyAlignment="1">
      <alignment vertical="top" wrapText="1"/>
    </xf>
    <xf numFmtId="4" fontId="4" fillId="0" borderId="0" xfId="0" applyNumberFormat="1" applyFont="1" applyBorder="1" applyAlignment="1">
      <alignment horizontal="left" vertical="top" wrapText="1"/>
    </xf>
    <xf numFmtId="2" fontId="4" fillId="0" borderId="0" xfId="0" applyNumberFormat="1" applyFont="1" applyBorder="1" applyAlignment="1">
      <alignment vertical="top" wrapText="1"/>
    </xf>
    <xf numFmtId="4" fontId="78" fillId="0" borderId="0" xfId="0" applyNumberFormat="1" applyFont="1" applyBorder="1" applyAlignment="1">
      <alignment vertical="top" wrapText="1"/>
    </xf>
    <xf numFmtId="4" fontId="78" fillId="0" borderId="0" xfId="0" applyNumberFormat="1" applyFont="1" applyAlignment="1">
      <alignment vertical="top" wrapText="1"/>
    </xf>
    <xf numFmtId="4" fontId="83" fillId="0" borderId="0" xfId="0" applyNumberFormat="1" applyFont="1" applyAlignment="1">
      <alignment vertical="top" wrapText="1"/>
    </xf>
    <xf numFmtId="4" fontId="83" fillId="0" borderId="0" xfId="0" applyNumberFormat="1" applyFont="1" applyBorder="1" applyAlignment="1">
      <alignment vertical="top" wrapText="1"/>
    </xf>
    <xf numFmtId="4" fontId="4" fillId="0" borderId="0" xfId="0" applyNumberFormat="1" applyFont="1" applyAlignment="1">
      <alignment horizontal="left" wrapText="1"/>
    </xf>
    <xf numFmtId="4" fontId="4" fillId="0" borderId="0" xfId="0" applyNumberFormat="1" applyFont="1" applyAlignment="1">
      <alignment wrapText="1"/>
    </xf>
    <xf numFmtId="4" fontId="4" fillId="0" borderId="0" xfId="0" applyNumberFormat="1" applyFont="1" applyAlignment="1">
      <alignment horizontal="right" wrapText="1"/>
    </xf>
    <xf numFmtId="4" fontId="78" fillId="0" borderId="0" xfId="0" applyNumberFormat="1" applyFont="1" applyAlignment="1">
      <alignment wrapText="1"/>
    </xf>
    <xf numFmtId="167" fontId="73" fillId="0" borderId="0" xfId="0" applyNumberFormat="1" applyFont="1" applyFill="1" applyAlignment="1">
      <alignment vertical="top" wrapText="1"/>
    </xf>
    <xf numFmtId="4" fontId="78" fillId="0" borderId="0" xfId="0" applyNumberFormat="1" applyFont="1" applyFill="1" applyBorder="1" applyAlignment="1">
      <alignment vertical="top" wrapText="1"/>
    </xf>
    <xf numFmtId="4" fontId="73" fillId="0" borderId="0" xfId="0" applyNumberFormat="1" applyFont="1" applyFill="1" applyBorder="1" applyAlignment="1">
      <alignment horizontal="right" vertical="top" wrapText="1"/>
    </xf>
    <xf numFmtId="49" fontId="75" fillId="0" borderId="0" xfId="0" applyNumberFormat="1" applyFont="1" applyBorder="1" applyAlignment="1">
      <alignment wrapText="1"/>
    </xf>
    <xf numFmtId="0" fontId="84" fillId="0" borderId="0" xfId="0" applyFont="1" applyAlignment="1">
      <alignment/>
    </xf>
    <xf numFmtId="0" fontId="5" fillId="0" borderId="0" xfId="0" applyFont="1" applyFill="1" applyBorder="1" applyAlignment="1">
      <alignment vertical="top" wrapText="1"/>
    </xf>
    <xf numFmtId="4" fontId="78" fillId="0" borderId="0" xfId="0" applyNumberFormat="1" applyFont="1" applyFill="1" applyBorder="1" applyAlignment="1">
      <alignment horizontal="center" wrapText="1"/>
    </xf>
    <xf numFmtId="4" fontId="73" fillId="0" borderId="0" xfId="0" applyNumberFormat="1" applyFont="1" applyFill="1" applyBorder="1" applyAlignment="1">
      <alignment vertical="top" wrapText="1"/>
    </xf>
    <xf numFmtId="4" fontId="73" fillId="0" borderId="0" xfId="0" applyNumberFormat="1" applyFont="1" applyBorder="1" applyAlignment="1">
      <alignment vertical="top" wrapText="1"/>
    </xf>
    <xf numFmtId="0" fontId="4" fillId="0" borderId="0" xfId="0" applyFont="1" applyAlignment="1">
      <alignment vertical="top" wrapText="1"/>
    </xf>
    <xf numFmtId="0" fontId="4" fillId="0" borderId="0" xfId="87" applyFont="1" applyAlignment="1">
      <alignment vertical="top" wrapText="1"/>
      <protection/>
    </xf>
    <xf numFmtId="2" fontId="4" fillId="0" borderId="0" xfId="0" applyNumberFormat="1" applyFont="1" applyAlignment="1">
      <alignment vertical="top" wrapText="1"/>
    </xf>
    <xf numFmtId="4" fontId="4" fillId="0" borderId="0" xfId="0" applyNumberFormat="1" applyFont="1" applyAlignment="1">
      <alignment vertical="top" wrapText="1"/>
    </xf>
    <xf numFmtId="0" fontId="5" fillId="0" borderId="0" xfId="0" applyFont="1" applyAlignment="1">
      <alignment vertical="top" wrapText="1"/>
    </xf>
    <xf numFmtId="0" fontId="74" fillId="0" borderId="0" xfId="0" applyFont="1" applyAlignment="1">
      <alignment vertical="top" wrapText="1"/>
    </xf>
    <xf numFmtId="0" fontId="4" fillId="0" borderId="0" xfId="0" applyFont="1" applyAlignment="1">
      <alignment horizontal="justify" vertical="top" wrapText="1"/>
    </xf>
    <xf numFmtId="0" fontId="3" fillId="0" borderId="0" xfId="0" applyFont="1" applyAlignment="1">
      <alignment horizontal="justify" vertical="top"/>
    </xf>
    <xf numFmtId="0" fontId="3" fillId="0" borderId="0" xfId="0" applyFont="1" applyAlignment="1">
      <alignment/>
    </xf>
    <xf numFmtId="2" fontId="3" fillId="0" borderId="0" xfId="0" applyNumberFormat="1" applyFont="1" applyAlignment="1">
      <alignment horizontal="right"/>
    </xf>
    <xf numFmtId="0" fontId="73" fillId="0" borderId="0" xfId="0" applyFont="1" applyAlignment="1">
      <alignment horizontal="justify" vertical="top"/>
    </xf>
    <xf numFmtId="0" fontId="5" fillId="0" borderId="0" xfId="0" applyFont="1" applyAlignment="1">
      <alignment horizontal="left" vertical="top" wrapText="1"/>
    </xf>
    <xf numFmtId="4" fontId="5" fillId="0" borderId="0" xfId="0" applyNumberFormat="1" applyFont="1" applyAlignment="1">
      <alignment vertical="top" wrapText="1"/>
    </xf>
    <xf numFmtId="4" fontId="5" fillId="0" borderId="0" xfId="0" applyNumberFormat="1" applyFont="1" applyAlignment="1">
      <alignment horizontal="right" vertical="top" wrapText="1"/>
    </xf>
    <xf numFmtId="0" fontId="3" fillId="0" borderId="0" xfId="0" applyFont="1" applyAlignment="1">
      <alignment horizontal="justify" vertical="top" wrapText="1"/>
    </xf>
    <xf numFmtId="0" fontId="4" fillId="0" borderId="0" xfId="0" applyFont="1" applyAlignment="1">
      <alignment horizontal="justify" vertical="top"/>
    </xf>
    <xf numFmtId="0" fontId="4" fillId="0" borderId="0" xfId="0" applyFont="1" applyAlignment="1" quotePrefix="1">
      <alignment horizontal="justify" vertical="top"/>
    </xf>
    <xf numFmtId="2" fontId="5" fillId="0" borderId="0" xfId="0" applyNumberFormat="1" applyFont="1" applyAlignment="1">
      <alignment vertical="top" wrapText="1"/>
    </xf>
    <xf numFmtId="0" fontId="74" fillId="0" borderId="0" xfId="0" applyFont="1" applyBorder="1" applyAlignment="1">
      <alignment vertical="top" wrapText="1"/>
    </xf>
    <xf numFmtId="0" fontId="5" fillId="0" borderId="0" xfId="0" applyFont="1" applyBorder="1" applyAlignment="1">
      <alignment vertical="top" wrapText="1"/>
    </xf>
    <xf numFmtId="0" fontId="4" fillId="0" borderId="0" xfId="0" applyFont="1" applyBorder="1" applyAlignment="1">
      <alignment horizontal="left" vertical="top" wrapText="1"/>
    </xf>
    <xf numFmtId="4" fontId="4" fillId="0" borderId="0" xfId="0" applyNumberFormat="1" applyFont="1" applyBorder="1" applyAlignment="1">
      <alignment horizontal="right" vertical="top" wrapText="1"/>
    </xf>
    <xf numFmtId="4" fontId="5" fillId="0" borderId="0" xfId="0" applyNumberFormat="1" applyFont="1" applyBorder="1" applyAlignment="1">
      <alignment vertical="top" wrapText="1"/>
    </xf>
    <xf numFmtId="0" fontId="4" fillId="0" borderId="0" xfId="0" applyFont="1" applyBorder="1" applyAlignment="1">
      <alignment vertical="top" wrapText="1"/>
    </xf>
    <xf numFmtId="2" fontId="4" fillId="0" borderId="0" xfId="0" applyNumberFormat="1" applyFont="1" applyBorder="1" applyAlignment="1">
      <alignment vertical="top" wrapText="1"/>
    </xf>
    <xf numFmtId="4" fontId="4" fillId="0" borderId="0" xfId="0" applyNumberFormat="1" applyFont="1" applyBorder="1" applyAlignment="1">
      <alignment vertical="top" wrapText="1"/>
    </xf>
    <xf numFmtId="0" fontId="73" fillId="0" borderId="0" xfId="0" applyNumberFormat="1" applyFont="1" applyBorder="1" applyAlignment="1">
      <alignment wrapText="1"/>
    </xf>
    <xf numFmtId="2" fontId="4" fillId="0" borderId="0" xfId="0" applyNumberFormat="1" applyFont="1" applyBorder="1" applyAlignment="1">
      <alignment wrapText="1"/>
    </xf>
    <xf numFmtId="4" fontId="30" fillId="0" borderId="0" xfId="73" applyNumberFormat="1" applyFont="1" applyAlignment="1">
      <alignment horizontal="center" vertical="center"/>
      <protection/>
    </xf>
    <xf numFmtId="0" fontId="4" fillId="0" borderId="0" xfId="73" applyAlignment="1">
      <alignment vertical="center"/>
      <protection/>
    </xf>
    <xf numFmtId="4" fontId="31" fillId="0" borderId="0" xfId="73" applyNumberFormat="1" applyFont="1" applyAlignment="1">
      <alignment horizontal="center" vertical="center"/>
      <protection/>
    </xf>
    <xf numFmtId="0" fontId="28" fillId="0" borderId="0" xfId="73" applyFont="1" applyAlignment="1">
      <alignment horizontal="center" vertical="center"/>
      <protection/>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gamento ipertestuale" xfId="42"/>
    <cellStyle name="Collegamento ipertestuale visitato" xfId="43"/>
    <cellStyle name="Comma" xfId="44"/>
    <cellStyle name="Comma [0]" xfId="45"/>
    <cellStyle name="Comma 2" xfId="46"/>
    <cellStyle name="Comma 2 2" xfId="47"/>
    <cellStyle name="Comma 2 2 2" xfId="48"/>
    <cellStyle name="Comma 2 3" xfId="49"/>
    <cellStyle name="Comma 3" xfId="50"/>
    <cellStyle name="Comma 4" xfId="51"/>
    <cellStyle name="Comma 5" xfId="52"/>
    <cellStyle name="Currency" xfId="53"/>
    <cellStyle name="Currency [0]" xfId="54"/>
    <cellStyle name="Currency 2" xfId="55"/>
    <cellStyle name="Currency 3" xfId="56"/>
    <cellStyle name="Excel Built-in Normal" xfId="57"/>
    <cellStyle name="Excel Built-in Normal 2" xfId="58"/>
    <cellStyle name="Explanatory Text" xfId="59"/>
    <cellStyle name="Good" xfId="60"/>
    <cellStyle name="Heading 1" xfId="61"/>
    <cellStyle name="Heading 2" xfId="62"/>
    <cellStyle name="Heading 3" xfId="63"/>
    <cellStyle name="Heading 4" xfId="64"/>
    <cellStyle name="Input" xfId="65"/>
    <cellStyle name="Linked Cell" xfId="66"/>
    <cellStyle name="merge" xfId="67"/>
    <cellStyle name="merge 10" xfId="68"/>
    <cellStyle name="merge 10 2" xfId="69"/>
    <cellStyle name="merge 7" xfId="70"/>
    <cellStyle name="Neutral" xfId="71"/>
    <cellStyle name="Normal 10" xfId="72"/>
    <cellStyle name="Normal 11" xfId="73"/>
    <cellStyle name="Normal 2" xfId="74"/>
    <cellStyle name="Normal 2 2" xfId="75"/>
    <cellStyle name="Normal 2 2 2" xfId="76"/>
    <cellStyle name="Normal 2 5" xfId="77"/>
    <cellStyle name="Normal 3" xfId="78"/>
    <cellStyle name="Normal 3 2" xfId="79"/>
    <cellStyle name="Normal 4" xfId="80"/>
    <cellStyle name="Normal 4 2" xfId="81"/>
    <cellStyle name="Normal 5" xfId="82"/>
    <cellStyle name="Normal 6" xfId="83"/>
    <cellStyle name="Normal 7" xfId="84"/>
    <cellStyle name="Normal 8" xfId="85"/>
    <cellStyle name="Normal 9" xfId="86"/>
    <cellStyle name="Normal_Marcius_radna_A" xfId="87"/>
    <cellStyle name="Normalno 2" xfId="88"/>
    <cellStyle name="Normalno 2 2" xfId="89"/>
    <cellStyle name="Normalno 3" xfId="90"/>
    <cellStyle name="Normalno 4" xfId="91"/>
    <cellStyle name="Note" xfId="92"/>
    <cellStyle name="Output" xfId="93"/>
    <cellStyle name="Percent" xfId="94"/>
    <cellStyle name="Title" xfId="95"/>
    <cellStyle name="Total" xfId="96"/>
    <cellStyle name="Warning Text" xfId="97"/>
    <cellStyle name="wrap" xfId="98"/>
    <cellStyle name="Zarez 2" xfId="99"/>
    <cellStyle name="Zarez 2 2" xfId="100"/>
    <cellStyle name="Zarez 3" xfId="101"/>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2038350</xdr:colOff>
      <xdr:row>358</xdr:row>
      <xdr:rowOff>0</xdr:rowOff>
    </xdr:from>
    <xdr:ext cx="180975" cy="276225"/>
    <xdr:sp fLocksText="0">
      <xdr:nvSpPr>
        <xdr:cNvPr id="1" name="TextBox 8"/>
        <xdr:cNvSpPr txBox="1">
          <a:spLocks noChangeArrowheads="1"/>
        </xdr:cNvSpPr>
      </xdr:nvSpPr>
      <xdr:spPr>
        <a:xfrm>
          <a:off x="2733675" y="100926900"/>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xdr:col>
      <xdr:colOff>2038350</xdr:colOff>
      <xdr:row>358</xdr:row>
      <xdr:rowOff>0</xdr:rowOff>
    </xdr:from>
    <xdr:ext cx="180975" cy="276225"/>
    <xdr:sp fLocksText="0">
      <xdr:nvSpPr>
        <xdr:cNvPr id="2" name="TextBox 8"/>
        <xdr:cNvSpPr txBox="1">
          <a:spLocks noChangeArrowheads="1"/>
        </xdr:cNvSpPr>
      </xdr:nvSpPr>
      <xdr:spPr>
        <a:xfrm>
          <a:off x="2733675" y="100926900"/>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xdr:col>
      <xdr:colOff>2038350</xdr:colOff>
      <xdr:row>358</xdr:row>
      <xdr:rowOff>0</xdr:rowOff>
    </xdr:from>
    <xdr:ext cx="180975" cy="276225"/>
    <xdr:sp fLocksText="0">
      <xdr:nvSpPr>
        <xdr:cNvPr id="3" name="TextBox 8"/>
        <xdr:cNvSpPr txBox="1">
          <a:spLocks noChangeArrowheads="1"/>
        </xdr:cNvSpPr>
      </xdr:nvSpPr>
      <xdr:spPr>
        <a:xfrm>
          <a:off x="2733675" y="100926900"/>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xdr:col>
      <xdr:colOff>2038350</xdr:colOff>
      <xdr:row>358</xdr:row>
      <xdr:rowOff>0</xdr:rowOff>
    </xdr:from>
    <xdr:ext cx="180975" cy="276225"/>
    <xdr:sp fLocksText="0">
      <xdr:nvSpPr>
        <xdr:cNvPr id="4" name="TextBox 8"/>
        <xdr:cNvSpPr txBox="1">
          <a:spLocks noChangeArrowheads="1"/>
        </xdr:cNvSpPr>
      </xdr:nvSpPr>
      <xdr:spPr>
        <a:xfrm>
          <a:off x="2733675" y="100926900"/>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xdr:col>
      <xdr:colOff>2038350</xdr:colOff>
      <xdr:row>358</xdr:row>
      <xdr:rowOff>0</xdr:rowOff>
    </xdr:from>
    <xdr:ext cx="180975" cy="276225"/>
    <xdr:sp fLocksText="0">
      <xdr:nvSpPr>
        <xdr:cNvPr id="5" name="TextBox 8"/>
        <xdr:cNvSpPr txBox="1">
          <a:spLocks noChangeArrowheads="1"/>
        </xdr:cNvSpPr>
      </xdr:nvSpPr>
      <xdr:spPr>
        <a:xfrm>
          <a:off x="2733675" y="100926900"/>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xdr:col>
      <xdr:colOff>2038350</xdr:colOff>
      <xdr:row>358</xdr:row>
      <xdr:rowOff>0</xdr:rowOff>
    </xdr:from>
    <xdr:ext cx="180975" cy="276225"/>
    <xdr:sp fLocksText="0">
      <xdr:nvSpPr>
        <xdr:cNvPr id="6" name="TextBox 8"/>
        <xdr:cNvSpPr txBox="1">
          <a:spLocks noChangeArrowheads="1"/>
        </xdr:cNvSpPr>
      </xdr:nvSpPr>
      <xdr:spPr>
        <a:xfrm>
          <a:off x="2733675" y="100926900"/>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6"/>
  <sheetViews>
    <sheetView view="pageBreakPreview" zoomScale="175" zoomScaleNormal="190" zoomScaleSheetLayoutView="175" zoomScalePageLayoutView="0" workbookViewId="0" topLeftCell="A13">
      <selection activeCell="A27" sqref="A27:K27"/>
    </sheetView>
  </sheetViews>
  <sheetFormatPr defaultColWidth="9.00390625" defaultRowHeight="15.75"/>
  <cols>
    <col min="1" max="7" width="9.00390625" style="132" customWidth="1"/>
    <col min="8" max="8" width="5.875" style="132" customWidth="1"/>
    <col min="9" max="9" width="6.375" style="132" customWidth="1"/>
    <col min="10" max="11" width="3.875" style="132" customWidth="1"/>
    <col min="12" max="16384" width="9.00390625" style="132" customWidth="1"/>
  </cols>
  <sheetData>
    <row r="1" spans="1:8" ht="20.25" customHeight="1">
      <c r="A1" s="128"/>
      <c r="B1" s="128"/>
      <c r="C1" s="129"/>
      <c r="D1" s="128"/>
      <c r="E1" s="130"/>
      <c r="F1" s="128"/>
      <c r="G1" s="128"/>
      <c r="H1" s="131"/>
    </row>
    <row r="2" spans="1:9" ht="18">
      <c r="A2" s="132" t="s">
        <v>364</v>
      </c>
      <c r="B2" s="133"/>
      <c r="C2" s="134" t="s">
        <v>368</v>
      </c>
      <c r="D2" s="133"/>
      <c r="E2" s="133"/>
      <c r="F2" s="133"/>
      <c r="G2" s="133"/>
      <c r="H2" s="133"/>
      <c r="I2" s="133"/>
    </row>
    <row r="3" spans="1:9" ht="15">
      <c r="A3" s="133"/>
      <c r="B3" s="133"/>
      <c r="C3" s="135" t="s">
        <v>369</v>
      </c>
      <c r="D3" s="133"/>
      <c r="E3" s="133"/>
      <c r="F3" s="133"/>
      <c r="G3" s="133"/>
      <c r="H3" s="133"/>
      <c r="I3" s="133"/>
    </row>
    <row r="4" spans="1:9" ht="15">
      <c r="A4" s="133"/>
      <c r="B4" s="133"/>
      <c r="C4" s="135"/>
      <c r="D4" s="133"/>
      <c r="E4" s="133"/>
      <c r="F4" s="133"/>
      <c r="G4" s="133"/>
      <c r="H4" s="133"/>
      <c r="I4" s="133"/>
    </row>
    <row r="5" spans="1:9" ht="12">
      <c r="A5" s="133"/>
      <c r="B5" s="133"/>
      <c r="C5" s="133"/>
      <c r="D5" s="133"/>
      <c r="E5" s="133"/>
      <c r="F5" s="133"/>
      <c r="G5" s="133"/>
      <c r="H5" s="133"/>
      <c r="I5" s="133"/>
    </row>
    <row r="6" spans="1:9" ht="18">
      <c r="A6" s="132" t="s">
        <v>365</v>
      </c>
      <c r="B6" s="133"/>
      <c r="C6" s="136" t="s">
        <v>336</v>
      </c>
      <c r="D6" s="133"/>
      <c r="E6" s="133"/>
      <c r="F6" s="133"/>
      <c r="G6" s="133"/>
      <c r="H6" s="133"/>
      <c r="I6" s="133"/>
    </row>
    <row r="7" spans="1:9" ht="18">
      <c r="A7" s="133"/>
      <c r="B7" s="133"/>
      <c r="C7" s="136" t="s">
        <v>370</v>
      </c>
      <c r="D7" s="133"/>
      <c r="E7" s="133"/>
      <c r="F7" s="133"/>
      <c r="G7" s="133"/>
      <c r="H7" s="133"/>
      <c r="I7" s="133"/>
    </row>
    <row r="8" spans="1:9" ht="12">
      <c r="A8" s="133"/>
      <c r="B8" s="133"/>
      <c r="C8" s="133"/>
      <c r="D8" s="133"/>
      <c r="E8" s="133"/>
      <c r="F8" s="133"/>
      <c r="G8" s="133"/>
      <c r="H8" s="133"/>
      <c r="I8" s="133"/>
    </row>
    <row r="9" spans="1:9" ht="12">
      <c r="A9" s="133"/>
      <c r="B9" s="133"/>
      <c r="C9" s="133"/>
      <c r="D9" s="133"/>
      <c r="E9" s="133"/>
      <c r="F9" s="133"/>
      <c r="G9" s="133"/>
      <c r="H9" s="133"/>
      <c r="I9" s="133"/>
    </row>
    <row r="10" spans="1:9" ht="12">
      <c r="A10" s="133"/>
      <c r="B10" s="133"/>
      <c r="C10" s="133"/>
      <c r="D10" s="133"/>
      <c r="E10" s="133"/>
      <c r="F10" s="133"/>
      <c r="G10" s="133"/>
      <c r="H10" s="133"/>
      <c r="I10" s="133"/>
    </row>
    <row r="11" spans="1:9" ht="12">
      <c r="A11" s="133"/>
      <c r="B11" s="133"/>
      <c r="C11" s="133"/>
      <c r="D11" s="133"/>
      <c r="E11" s="133"/>
      <c r="F11" s="133"/>
      <c r="G11" s="133"/>
      <c r="H11" s="133"/>
      <c r="I11" s="133"/>
    </row>
    <row r="12" spans="1:9" ht="12">
      <c r="A12" s="133"/>
      <c r="B12" s="133"/>
      <c r="C12" s="133"/>
      <c r="D12" s="133"/>
      <c r="E12" s="133"/>
      <c r="F12" s="133"/>
      <c r="G12" s="133"/>
      <c r="H12" s="133"/>
      <c r="I12" s="133"/>
    </row>
    <row r="13" spans="1:9" ht="12">
      <c r="A13" s="133"/>
      <c r="B13" s="133"/>
      <c r="C13" s="133"/>
      <c r="D13" s="133"/>
      <c r="E13" s="133"/>
      <c r="F13" s="133"/>
      <c r="G13" s="133"/>
      <c r="H13" s="133"/>
      <c r="I13" s="133"/>
    </row>
    <row r="14" spans="1:9" ht="12">
      <c r="A14" s="133"/>
      <c r="B14" s="133"/>
      <c r="C14" s="133"/>
      <c r="D14" s="133"/>
      <c r="E14" s="133"/>
      <c r="F14" s="133"/>
      <c r="G14" s="133"/>
      <c r="H14" s="133"/>
      <c r="I14" s="133"/>
    </row>
    <row r="15" spans="1:9" ht="12">
      <c r="A15" s="133"/>
      <c r="B15" s="133"/>
      <c r="C15" s="133"/>
      <c r="D15" s="133"/>
      <c r="E15" s="133"/>
      <c r="F15" s="133"/>
      <c r="G15" s="133"/>
      <c r="H15" s="133"/>
      <c r="I15" s="133"/>
    </row>
    <row r="16" spans="1:9" ht="12">
      <c r="A16" s="133"/>
      <c r="B16" s="133"/>
      <c r="C16" s="133"/>
      <c r="D16" s="133"/>
      <c r="E16" s="133"/>
      <c r="F16" s="133"/>
      <c r="G16" s="133"/>
      <c r="H16" s="133"/>
      <c r="I16" s="133"/>
    </row>
    <row r="17" spans="1:9" ht="12">
      <c r="A17" s="133"/>
      <c r="B17" s="133"/>
      <c r="C17" s="133"/>
      <c r="D17" s="133"/>
      <c r="E17" s="133"/>
      <c r="F17" s="133"/>
      <c r="G17" s="133"/>
      <c r="H17" s="133"/>
      <c r="I17" s="133"/>
    </row>
    <row r="18" spans="1:9" ht="12">
      <c r="A18" s="133"/>
      <c r="B18" s="133"/>
      <c r="C18" s="133"/>
      <c r="D18" s="133"/>
      <c r="E18" s="133"/>
      <c r="F18" s="133"/>
      <c r="G18" s="133"/>
      <c r="H18" s="133"/>
      <c r="I18" s="133"/>
    </row>
    <row r="19" spans="1:9" ht="12">
      <c r="A19" s="133"/>
      <c r="B19" s="133"/>
      <c r="C19" s="133"/>
      <c r="D19" s="133"/>
      <c r="E19" s="133"/>
      <c r="F19" s="133"/>
      <c r="G19" s="133"/>
      <c r="H19" s="133"/>
      <c r="I19" s="133"/>
    </row>
    <row r="20" spans="1:9" ht="12">
      <c r="A20" s="133"/>
      <c r="B20" s="133"/>
      <c r="C20" s="133"/>
      <c r="D20" s="133"/>
      <c r="E20" s="133"/>
      <c r="F20" s="133"/>
      <c r="G20" s="133"/>
      <c r="H20" s="133"/>
      <c r="I20" s="133"/>
    </row>
    <row r="21" spans="1:9" ht="12">
      <c r="A21" s="133"/>
      <c r="B21" s="133"/>
      <c r="C21" s="133"/>
      <c r="D21" s="133"/>
      <c r="E21" s="133"/>
      <c r="F21" s="133"/>
      <c r="G21" s="133"/>
      <c r="H21" s="133"/>
      <c r="I21" s="133"/>
    </row>
    <row r="22" spans="1:9" ht="12">
      <c r="A22" s="133"/>
      <c r="B22" s="133"/>
      <c r="C22" s="133"/>
      <c r="D22" s="133"/>
      <c r="E22" s="133"/>
      <c r="F22" s="133"/>
      <c r="G22" s="133"/>
      <c r="H22" s="133"/>
      <c r="I22" s="133"/>
    </row>
    <row r="23" spans="1:11" ht="34.5">
      <c r="A23" s="199" t="s">
        <v>366</v>
      </c>
      <c r="B23" s="199"/>
      <c r="C23" s="199"/>
      <c r="D23" s="199"/>
      <c r="E23" s="199"/>
      <c r="F23" s="199"/>
      <c r="G23" s="199"/>
      <c r="H23" s="199"/>
      <c r="I23" s="200"/>
      <c r="J23" s="200"/>
      <c r="K23" s="200"/>
    </row>
    <row r="24" spans="1:11" ht="19.5">
      <c r="A24" s="201" t="s">
        <v>371</v>
      </c>
      <c r="B24" s="201"/>
      <c r="C24" s="201"/>
      <c r="D24" s="201"/>
      <c r="E24" s="201"/>
      <c r="F24" s="201"/>
      <c r="G24" s="201"/>
      <c r="H24" s="201"/>
      <c r="I24" s="200"/>
      <c r="J24" s="200"/>
      <c r="K24" s="200"/>
    </row>
    <row r="25" spans="1:11" ht="19.5">
      <c r="A25" s="201" t="s">
        <v>367</v>
      </c>
      <c r="B25" s="201"/>
      <c r="C25" s="201"/>
      <c r="D25" s="201"/>
      <c r="E25" s="201"/>
      <c r="F25" s="201"/>
      <c r="G25" s="201"/>
      <c r="H25" s="201"/>
      <c r="I25" s="200"/>
      <c r="J25" s="200"/>
      <c r="K25" s="200"/>
    </row>
    <row r="26" spans="1:11" ht="12.75" customHeight="1">
      <c r="A26" s="137"/>
      <c r="B26" s="137"/>
      <c r="C26" s="137"/>
      <c r="D26" s="137"/>
      <c r="E26" s="137"/>
      <c r="F26" s="137"/>
      <c r="G26" s="137"/>
      <c r="H26" s="137"/>
      <c r="I26" s="138"/>
      <c r="J26" s="139"/>
      <c r="K26" s="139"/>
    </row>
    <row r="27" spans="1:11" ht="18">
      <c r="A27" s="202"/>
      <c r="B27" s="202"/>
      <c r="C27" s="202"/>
      <c r="D27" s="202"/>
      <c r="E27" s="202"/>
      <c r="F27" s="202"/>
      <c r="G27" s="202"/>
      <c r="H27" s="202"/>
      <c r="I27" s="202"/>
      <c r="J27" s="202"/>
      <c r="K27" s="202"/>
    </row>
    <row r="28" spans="1:9" ht="12">
      <c r="A28" s="133"/>
      <c r="B28" s="133"/>
      <c r="C28" s="133"/>
      <c r="D28" s="133"/>
      <c r="E28" s="133"/>
      <c r="F28" s="133"/>
      <c r="G28" s="133"/>
      <c r="H28" s="133"/>
      <c r="I28" s="133"/>
    </row>
    <row r="29" spans="1:9" ht="12">
      <c r="A29" s="133"/>
      <c r="B29" s="133"/>
      <c r="C29" s="133"/>
      <c r="D29" s="133"/>
      <c r="E29" s="133"/>
      <c r="F29" s="133"/>
      <c r="G29" s="133"/>
      <c r="H29" s="133"/>
      <c r="I29" s="133"/>
    </row>
    <row r="30" spans="1:9" ht="12">
      <c r="A30" s="133"/>
      <c r="B30" s="133"/>
      <c r="C30" s="133"/>
      <c r="D30" s="133"/>
      <c r="E30" s="133"/>
      <c r="F30" s="133"/>
      <c r="G30" s="133"/>
      <c r="H30" s="133"/>
      <c r="I30" s="133"/>
    </row>
    <row r="31" spans="1:11" ht="15">
      <c r="A31" s="140"/>
      <c r="B31" s="138"/>
      <c r="C31" s="138"/>
      <c r="D31" s="138"/>
      <c r="E31" s="138"/>
      <c r="F31" s="138"/>
      <c r="G31" s="138"/>
      <c r="H31" s="138"/>
      <c r="I31" s="138"/>
      <c r="J31" s="139"/>
      <c r="K31" s="139"/>
    </row>
    <row r="32" spans="1:11" ht="15">
      <c r="A32" s="140"/>
      <c r="B32" s="138"/>
      <c r="C32" s="138"/>
      <c r="D32" s="138"/>
      <c r="E32" s="138"/>
      <c r="F32" s="138"/>
      <c r="G32" s="138"/>
      <c r="H32" s="138"/>
      <c r="I32" s="138"/>
      <c r="J32" s="139"/>
      <c r="K32" s="139"/>
    </row>
    <row r="33" spans="1:11" ht="12">
      <c r="A33" s="138"/>
      <c r="B33" s="138"/>
      <c r="C33" s="138"/>
      <c r="D33" s="138"/>
      <c r="E33" s="138"/>
      <c r="F33" s="138"/>
      <c r="G33" s="138"/>
      <c r="H33" s="138"/>
      <c r="I33" s="138"/>
      <c r="J33" s="139"/>
      <c r="K33" s="139"/>
    </row>
    <row r="34" spans="1:11" ht="12">
      <c r="A34" s="138"/>
      <c r="B34" s="138"/>
      <c r="C34" s="138"/>
      <c r="D34" s="138"/>
      <c r="E34" s="138"/>
      <c r="F34" s="138"/>
      <c r="G34" s="138"/>
      <c r="H34" s="138"/>
      <c r="I34" s="138"/>
      <c r="J34" s="139"/>
      <c r="K34" s="139"/>
    </row>
    <row r="35" spans="1:11" ht="12">
      <c r="A35" s="138"/>
      <c r="B35" s="138"/>
      <c r="C35" s="138"/>
      <c r="D35" s="138"/>
      <c r="E35" s="138"/>
      <c r="F35" s="138"/>
      <c r="G35" s="138"/>
      <c r="H35" s="138"/>
      <c r="I35" s="138"/>
      <c r="J35" s="139"/>
      <c r="K35" s="139"/>
    </row>
    <row r="36" spans="1:11" ht="12">
      <c r="A36" s="138"/>
      <c r="B36" s="138"/>
      <c r="C36" s="138"/>
      <c r="D36" s="138"/>
      <c r="E36" s="138"/>
      <c r="F36" s="138"/>
      <c r="G36" s="138"/>
      <c r="H36" s="138"/>
      <c r="I36" s="138"/>
      <c r="J36" s="139"/>
      <c r="K36" s="139"/>
    </row>
    <row r="37" spans="1:11" ht="12.75" customHeight="1">
      <c r="A37" s="141"/>
      <c r="B37" s="142"/>
      <c r="C37" s="142"/>
      <c r="D37" s="138"/>
      <c r="E37" s="138"/>
      <c r="F37" s="138"/>
      <c r="G37" s="138"/>
      <c r="H37" s="138"/>
      <c r="I37" s="143"/>
      <c r="J37" s="139"/>
      <c r="K37" s="139"/>
    </row>
    <row r="38" spans="1:11" ht="12" customHeight="1">
      <c r="A38" s="144"/>
      <c r="B38" s="145"/>
      <c r="C38" s="144"/>
      <c r="D38" s="144"/>
      <c r="E38" s="144"/>
      <c r="F38" s="144"/>
      <c r="G38" s="138"/>
      <c r="H38" s="138"/>
      <c r="I38" s="143"/>
      <c r="J38" s="139"/>
      <c r="K38" s="139"/>
    </row>
    <row r="39" spans="1:11" ht="12" customHeight="1">
      <c r="A39" s="144"/>
      <c r="B39" s="145"/>
      <c r="C39" s="144"/>
      <c r="D39" s="144"/>
      <c r="E39" s="144"/>
      <c r="F39" s="144"/>
      <c r="G39" s="138"/>
      <c r="H39" s="138"/>
      <c r="I39" s="143"/>
      <c r="J39" s="139"/>
      <c r="K39" s="139"/>
    </row>
    <row r="40" spans="1:11" ht="12.75" customHeight="1">
      <c r="A40" s="144"/>
      <c r="B40" s="145"/>
      <c r="C40" s="145"/>
      <c r="D40" s="144"/>
      <c r="E40" s="144"/>
      <c r="F40" s="144"/>
      <c r="G40" s="138"/>
      <c r="H40" s="138"/>
      <c r="I40" s="143"/>
      <c r="J40" s="139"/>
      <c r="K40" s="139"/>
    </row>
    <row r="41" spans="1:11" ht="3.75" customHeight="1">
      <c r="A41" s="144"/>
      <c r="B41" s="145"/>
      <c r="C41" s="145"/>
      <c r="D41" s="144"/>
      <c r="E41" s="144"/>
      <c r="F41" s="144"/>
      <c r="G41" s="138"/>
      <c r="H41" s="138"/>
      <c r="I41" s="143"/>
      <c r="J41" s="139"/>
      <c r="K41" s="139"/>
    </row>
    <row r="42" spans="1:11" ht="12.75" customHeight="1">
      <c r="A42" s="144"/>
      <c r="B42" s="145"/>
      <c r="C42" s="145"/>
      <c r="D42" s="141"/>
      <c r="E42" s="144"/>
      <c r="F42" s="144"/>
      <c r="G42" s="138"/>
      <c r="H42" s="138"/>
      <c r="I42" s="143"/>
      <c r="J42" s="139"/>
      <c r="K42" s="139"/>
    </row>
    <row r="43" spans="1:11" ht="12.75" customHeight="1">
      <c r="A43" s="144"/>
      <c r="B43" s="145"/>
      <c r="C43" s="145"/>
      <c r="D43" s="144"/>
      <c r="E43" s="144"/>
      <c r="F43" s="144"/>
      <c r="G43" s="138"/>
      <c r="H43" s="138"/>
      <c r="I43" s="143"/>
      <c r="J43" s="139"/>
      <c r="K43" s="139"/>
    </row>
    <row r="44" spans="1:11" ht="12.75" customHeight="1">
      <c r="A44" s="144"/>
      <c r="B44" s="145"/>
      <c r="C44" s="145"/>
      <c r="D44" s="144"/>
      <c r="E44" s="144"/>
      <c r="F44" s="144"/>
      <c r="G44" s="138"/>
      <c r="H44" s="138"/>
      <c r="I44" s="143"/>
      <c r="J44" s="139"/>
      <c r="K44" s="139"/>
    </row>
    <row r="45" spans="1:11" ht="12.75" customHeight="1">
      <c r="A45" s="144"/>
      <c r="B45" s="145"/>
      <c r="C45" s="145"/>
      <c r="D45" s="144"/>
      <c r="E45" s="144"/>
      <c r="F45" s="144"/>
      <c r="G45" s="138"/>
      <c r="H45" s="138"/>
      <c r="I45" s="143"/>
      <c r="J45" s="139"/>
      <c r="K45" s="139"/>
    </row>
    <row r="46" spans="1:11" ht="12.75" customHeight="1">
      <c r="A46" s="144"/>
      <c r="B46" s="145"/>
      <c r="C46" s="145"/>
      <c r="D46" s="144"/>
      <c r="E46" s="144"/>
      <c r="F46" s="144"/>
      <c r="G46" s="138"/>
      <c r="H46" s="138"/>
      <c r="I46" s="143"/>
      <c r="J46" s="139"/>
      <c r="K46" s="139"/>
    </row>
    <row r="47" spans="1:9" ht="12.75" customHeight="1">
      <c r="A47" s="146"/>
      <c r="B47" s="146"/>
      <c r="C47" s="146"/>
      <c r="D47" s="146"/>
      <c r="E47" s="146"/>
      <c r="F47" s="146"/>
      <c r="G47" s="146"/>
      <c r="H47" s="146"/>
      <c r="I47" s="146"/>
    </row>
    <row r="48" spans="1:9" ht="12.75" customHeight="1">
      <c r="A48" s="146"/>
      <c r="B48" s="146"/>
      <c r="C48" s="146"/>
      <c r="D48" s="146"/>
      <c r="E48" s="146"/>
      <c r="F48" s="146"/>
      <c r="G48" s="146"/>
      <c r="H48" s="146"/>
      <c r="I48" s="146"/>
    </row>
    <row r="49" spans="1:9" ht="12.75" customHeight="1">
      <c r="A49" s="146"/>
      <c r="B49" s="146"/>
      <c r="C49" s="146"/>
      <c r="D49" s="146"/>
      <c r="E49" s="146"/>
      <c r="F49" s="146"/>
      <c r="G49" s="146"/>
      <c r="H49" s="146"/>
      <c r="I49" s="146"/>
    </row>
    <row r="50" spans="1:9" ht="12.75" customHeight="1">
      <c r="A50" s="146"/>
      <c r="B50" s="146"/>
      <c r="C50" s="146"/>
      <c r="D50" s="146"/>
      <c r="E50" s="146"/>
      <c r="F50" s="146"/>
      <c r="G50" s="146"/>
      <c r="H50" s="146"/>
      <c r="I50" s="146"/>
    </row>
    <row r="51" spans="1:9" ht="12.75" customHeight="1">
      <c r="A51" s="146"/>
      <c r="B51" s="146"/>
      <c r="C51" s="146"/>
      <c r="D51" s="146"/>
      <c r="E51" s="146"/>
      <c r="F51" s="146"/>
      <c r="G51" s="146"/>
      <c r="H51" s="146"/>
      <c r="I51" s="146"/>
    </row>
    <row r="52" spans="1:9" ht="12.75" customHeight="1">
      <c r="A52" s="146"/>
      <c r="B52" s="146"/>
      <c r="C52" s="146"/>
      <c r="D52" s="146"/>
      <c r="E52" s="146"/>
      <c r="F52" s="146"/>
      <c r="G52" s="146"/>
      <c r="H52" s="146"/>
      <c r="I52" s="146"/>
    </row>
    <row r="53" spans="1:9" ht="12.75" customHeight="1">
      <c r="A53" s="146"/>
      <c r="B53" s="146"/>
      <c r="C53" s="146"/>
      <c r="D53" s="146"/>
      <c r="E53" s="146"/>
      <c r="F53" s="146"/>
      <c r="G53" s="146"/>
      <c r="H53" s="146"/>
      <c r="I53" s="146"/>
    </row>
    <row r="54" spans="1:9" ht="12.75" customHeight="1">
      <c r="A54" s="146"/>
      <c r="B54" s="146"/>
      <c r="C54" s="146"/>
      <c r="D54" s="146"/>
      <c r="E54" s="146"/>
      <c r="F54" s="146"/>
      <c r="G54" s="146"/>
      <c r="H54" s="146"/>
      <c r="I54" s="146"/>
    </row>
    <row r="55" spans="1:9" ht="12.75" customHeight="1">
      <c r="A55" s="147"/>
      <c r="B55" s="146"/>
      <c r="C55" s="146"/>
      <c r="D55" s="146"/>
      <c r="E55" s="146"/>
      <c r="F55" s="146"/>
      <c r="G55" s="146"/>
      <c r="H55" s="146"/>
      <c r="I55" s="146"/>
    </row>
    <row r="56" spans="1:9" ht="12.75" customHeight="1">
      <c r="A56" s="133"/>
      <c r="B56" s="133"/>
      <c r="C56" s="133"/>
      <c r="D56" s="133"/>
      <c r="E56" s="133"/>
      <c r="F56" s="133"/>
      <c r="G56" s="133"/>
      <c r="H56" s="133"/>
      <c r="I56" s="133"/>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4">
    <mergeCell ref="A23:K23"/>
    <mergeCell ref="A24:K24"/>
    <mergeCell ref="A25:K25"/>
    <mergeCell ref="A27:K27"/>
  </mergeCells>
  <printOptions/>
  <pageMargins left="0.7480314960629921" right="0.7480314960629921" top="0.7086614173228347" bottom="0.7874015748031497" header="0.15748031496062992" footer="0.511811023622047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2:E1071"/>
  <sheetViews>
    <sheetView view="pageBreakPreview" zoomScale="70" zoomScaleNormal="10" zoomScaleSheetLayoutView="70" zoomScalePageLayoutView="0" workbookViewId="0" topLeftCell="A1">
      <selection activeCell="B340" sqref="B340"/>
    </sheetView>
  </sheetViews>
  <sheetFormatPr defaultColWidth="61.875" defaultRowHeight="15.75"/>
  <cols>
    <col min="1" max="1" width="85.625" style="88" customWidth="1"/>
    <col min="2" max="2" width="61.875" style="66" customWidth="1"/>
    <col min="3" max="3" width="61.875" style="122" customWidth="1"/>
    <col min="4" max="253" width="61.875" style="66" customWidth="1"/>
    <col min="254" max="254" width="85.625" style="66" customWidth="1"/>
    <col min="255" max="16384" width="61.875" style="66" customWidth="1"/>
  </cols>
  <sheetData>
    <row r="2" s="59" customFormat="1" ht="12">
      <c r="C2" s="119"/>
    </row>
    <row r="3" spans="1:3" s="59" customFormat="1" ht="12.75">
      <c r="A3" s="60" t="s">
        <v>6</v>
      </c>
      <c r="C3" s="119"/>
    </row>
    <row r="4" s="59" customFormat="1" ht="12">
      <c r="C4" s="119"/>
    </row>
    <row r="5" spans="1:3" s="59" customFormat="1" ht="25.5">
      <c r="A5" s="60" t="s">
        <v>7</v>
      </c>
      <c r="C5" s="119"/>
    </row>
    <row r="6" spans="1:3" s="59" customFormat="1" ht="12.75">
      <c r="A6" s="60"/>
      <c r="C6" s="119"/>
    </row>
    <row r="7" spans="1:4" s="59" customFormat="1" ht="12.75">
      <c r="A7" s="61" t="s">
        <v>101</v>
      </c>
      <c r="B7" s="62"/>
      <c r="C7" s="120"/>
      <c r="D7" s="62"/>
    </row>
    <row r="8" spans="1:4" s="59" customFormat="1" ht="12">
      <c r="A8" s="63"/>
      <c r="B8" s="62"/>
      <c r="C8" s="120"/>
      <c r="D8" s="62"/>
    </row>
    <row r="9" spans="1:4" s="59" customFormat="1" ht="12">
      <c r="A9" s="64"/>
      <c r="B9" s="62"/>
      <c r="C9" s="120"/>
      <c r="D9" s="62"/>
    </row>
    <row r="10" spans="1:4" s="59" customFormat="1" ht="141.75" customHeight="1">
      <c r="A10" s="63" t="s">
        <v>102</v>
      </c>
      <c r="B10" s="62"/>
      <c r="C10" s="120"/>
      <c r="D10" s="62"/>
    </row>
    <row r="11" spans="1:4" s="59" customFormat="1" ht="12">
      <c r="A11" s="64"/>
      <c r="B11" s="62"/>
      <c r="C11" s="120"/>
      <c r="D11" s="62"/>
    </row>
    <row r="12" spans="1:4" s="59" customFormat="1" ht="69.75" customHeight="1">
      <c r="A12" s="64" t="s">
        <v>103</v>
      </c>
      <c r="B12" s="62"/>
      <c r="C12" s="120"/>
      <c r="D12" s="62"/>
    </row>
    <row r="13" spans="1:4" s="59" customFormat="1" ht="12">
      <c r="A13" s="64"/>
      <c r="B13" s="62"/>
      <c r="C13" s="120"/>
      <c r="D13" s="62"/>
    </row>
    <row r="14" spans="1:4" s="59" customFormat="1" ht="37.5">
      <c r="A14" s="64" t="s">
        <v>104</v>
      </c>
      <c r="B14" s="62"/>
      <c r="C14" s="120"/>
      <c r="D14" s="62"/>
    </row>
    <row r="15" spans="1:4" s="59" customFormat="1" ht="12">
      <c r="A15" s="64"/>
      <c r="B15" s="62"/>
      <c r="C15" s="120"/>
      <c r="D15" s="62"/>
    </row>
    <row r="16" spans="1:4" s="59" customFormat="1" ht="37.5">
      <c r="A16" s="64" t="s">
        <v>105</v>
      </c>
      <c r="B16" s="62"/>
      <c r="C16" s="120"/>
      <c r="D16" s="62"/>
    </row>
    <row r="17" spans="1:4" s="59" customFormat="1" ht="12">
      <c r="A17" s="64"/>
      <c r="B17" s="62"/>
      <c r="C17" s="120"/>
      <c r="D17" s="62"/>
    </row>
    <row r="18" spans="1:4" s="59" customFormat="1" ht="72" customHeight="1">
      <c r="A18" s="64" t="s">
        <v>106</v>
      </c>
      <c r="B18" s="62"/>
      <c r="C18" s="120"/>
      <c r="D18" s="62"/>
    </row>
    <row r="19" spans="1:4" s="59" customFormat="1" ht="12">
      <c r="A19" s="64"/>
      <c r="B19" s="62"/>
      <c r="C19" s="120"/>
      <c r="D19" s="62"/>
    </row>
    <row r="20" spans="1:4" ht="92.25" customHeight="1">
      <c r="A20" s="64" t="s">
        <v>107</v>
      </c>
      <c r="B20" s="65"/>
      <c r="C20" s="121"/>
      <c r="D20" s="65"/>
    </row>
    <row r="21" spans="1:4" ht="12">
      <c r="A21" s="64"/>
      <c r="B21" s="65"/>
      <c r="C21" s="121"/>
      <c r="D21" s="65"/>
    </row>
    <row r="22" spans="1:4" ht="43.5" customHeight="1">
      <c r="A22" s="64" t="s">
        <v>8</v>
      </c>
      <c r="B22" s="65"/>
      <c r="C22" s="121"/>
      <c r="D22" s="65"/>
    </row>
    <row r="23" spans="1:4" ht="12">
      <c r="A23" s="64" t="s">
        <v>108</v>
      </c>
      <c r="B23" s="65"/>
      <c r="C23" s="121"/>
      <c r="D23" s="65"/>
    </row>
    <row r="24" spans="1:4" ht="24.75">
      <c r="A24" s="64" t="s">
        <v>109</v>
      </c>
      <c r="B24" s="65"/>
      <c r="C24" s="121"/>
      <c r="D24" s="65"/>
    </row>
    <row r="25" spans="1:4" ht="12">
      <c r="A25" s="64"/>
      <c r="B25" s="65"/>
      <c r="C25" s="121"/>
      <c r="D25" s="65"/>
    </row>
    <row r="26" spans="1:4" ht="37.5">
      <c r="A26" s="64" t="s">
        <v>110</v>
      </c>
      <c r="B26" s="65"/>
      <c r="C26" s="121"/>
      <c r="D26" s="65"/>
    </row>
    <row r="27" spans="1:4" ht="12">
      <c r="A27" s="64"/>
      <c r="B27" s="65"/>
      <c r="C27" s="121"/>
      <c r="D27" s="65"/>
    </row>
    <row r="28" spans="1:4" ht="132" customHeight="1">
      <c r="A28" s="63" t="s">
        <v>111</v>
      </c>
      <c r="B28" s="65"/>
      <c r="C28" s="121"/>
      <c r="D28" s="65"/>
    </row>
    <row r="29" spans="1:4" ht="78.75" customHeight="1">
      <c r="A29" s="64" t="s">
        <v>9</v>
      </c>
      <c r="B29" s="65"/>
      <c r="C29" s="121"/>
      <c r="D29" s="65"/>
    </row>
    <row r="30" spans="1:4" ht="12">
      <c r="A30" s="64"/>
      <c r="B30" s="65"/>
      <c r="C30" s="121"/>
      <c r="D30" s="65"/>
    </row>
    <row r="31" spans="1:4" ht="70.5" customHeight="1">
      <c r="A31" s="67" t="s">
        <v>10</v>
      </c>
      <c r="B31" s="65"/>
      <c r="C31" s="121"/>
      <c r="D31" s="65"/>
    </row>
    <row r="32" spans="1:4" ht="12">
      <c r="A32" s="64"/>
      <c r="B32" s="65"/>
      <c r="C32" s="121"/>
      <c r="D32" s="65"/>
    </row>
    <row r="33" spans="1:4" ht="63.75" customHeight="1">
      <c r="A33" s="68" t="s">
        <v>112</v>
      </c>
      <c r="B33" s="65"/>
      <c r="C33" s="121"/>
      <c r="D33" s="65"/>
    </row>
    <row r="34" spans="1:4" ht="12">
      <c r="A34" s="64"/>
      <c r="B34" s="65"/>
      <c r="C34" s="121"/>
      <c r="D34" s="65"/>
    </row>
    <row r="35" spans="1:4" ht="69" customHeight="1">
      <c r="A35" s="64" t="s">
        <v>113</v>
      </c>
      <c r="B35" s="65"/>
      <c r="C35" s="121"/>
      <c r="D35" s="65"/>
    </row>
    <row r="36" spans="1:4" ht="12">
      <c r="A36" s="64"/>
      <c r="B36" s="65"/>
      <c r="C36" s="121"/>
      <c r="D36" s="65"/>
    </row>
    <row r="37" spans="1:4" ht="49.5">
      <c r="A37" s="64" t="s">
        <v>11</v>
      </c>
      <c r="B37" s="65"/>
      <c r="C37" s="121"/>
      <c r="D37" s="65"/>
    </row>
    <row r="38" spans="1:4" ht="12">
      <c r="A38" s="64"/>
      <c r="B38" s="65"/>
      <c r="C38" s="121"/>
      <c r="D38" s="65"/>
    </row>
    <row r="39" spans="1:4" ht="49.5">
      <c r="A39" s="67" t="s">
        <v>114</v>
      </c>
      <c r="B39" s="65"/>
      <c r="C39" s="121"/>
      <c r="D39" s="65"/>
    </row>
    <row r="40" spans="1:4" ht="12">
      <c r="A40" s="64"/>
      <c r="B40" s="65"/>
      <c r="C40" s="121"/>
      <c r="D40" s="65"/>
    </row>
    <row r="41" spans="1:4" ht="37.5">
      <c r="A41" s="63" t="s">
        <v>115</v>
      </c>
      <c r="B41" s="65"/>
      <c r="C41" s="121"/>
      <c r="D41" s="65"/>
    </row>
    <row r="42" spans="1:4" ht="12">
      <c r="A42" s="64"/>
      <c r="B42" s="65"/>
      <c r="C42" s="121"/>
      <c r="D42" s="65"/>
    </row>
    <row r="43" spans="1:4" ht="37.5">
      <c r="A43" s="64" t="s">
        <v>116</v>
      </c>
      <c r="B43" s="65"/>
      <c r="C43" s="121"/>
      <c r="D43" s="65"/>
    </row>
    <row r="44" spans="1:4" ht="12">
      <c r="A44" s="64"/>
      <c r="B44" s="65"/>
      <c r="C44" s="121"/>
      <c r="D44" s="65"/>
    </row>
    <row r="45" spans="1:4" ht="37.5">
      <c r="A45" s="64" t="s">
        <v>12</v>
      </c>
      <c r="B45" s="65"/>
      <c r="C45" s="121"/>
      <c r="D45" s="65"/>
    </row>
    <row r="46" spans="1:4" ht="12">
      <c r="A46" s="69"/>
      <c r="B46" s="65"/>
      <c r="D46" s="65"/>
    </row>
    <row r="47" spans="1:4" ht="37.5">
      <c r="A47" s="63" t="s">
        <v>13</v>
      </c>
      <c r="B47" s="65"/>
      <c r="C47" s="121"/>
      <c r="D47" s="65"/>
    </row>
    <row r="48" spans="1:4" ht="12">
      <c r="A48" s="69"/>
      <c r="B48" s="65"/>
      <c r="C48" s="121"/>
      <c r="D48" s="65"/>
    </row>
    <row r="49" spans="1:4" ht="37.5">
      <c r="A49" s="70" t="s">
        <v>14</v>
      </c>
      <c r="B49" s="65"/>
      <c r="C49" s="121"/>
      <c r="D49" s="65"/>
    </row>
    <row r="50" spans="1:4" ht="12">
      <c r="A50" s="71"/>
      <c r="B50" s="65"/>
      <c r="C50" s="121"/>
      <c r="D50" s="65"/>
    </row>
    <row r="51" spans="1:4" ht="37.5">
      <c r="A51" s="70" t="s">
        <v>15</v>
      </c>
      <c r="B51" s="65"/>
      <c r="C51" s="121"/>
      <c r="D51" s="65"/>
    </row>
    <row r="52" spans="1:4" ht="12">
      <c r="A52" s="69"/>
      <c r="B52" s="65"/>
      <c r="C52" s="121"/>
      <c r="D52" s="65"/>
    </row>
    <row r="53" spans="1:4" ht="24.75">
      <c r="A53" s="63" t="s">
        <v>16</v>
      </c>
      <c r="B53" s="65"/>
      <c r="C53" s="121"/>
      <c r="D53" s="65"/>
    </row>
    <row r="54" spans="1:4" ht="12">
      <c r="A54" s="72"/>
      <c r="B54" s="65"/>
      <c r="C54" s="121"/>
      <c r="D54" s="65"/>
    </row>
    <row r="55" spans="1:4" ht="12">
      <c r="A55" s="63" t="s">
        <v>17</v>
      </c>
      <c r="B55" s="65"/>
      <c r="C55" s="121"/>
      <c r="D55" s="65"/>
    </row>
    <row r="56" spans="1:4" ht="55.5" customHeight="1">
      <c r="A56" s="73" t="s">
        <v>117</v>
      </c>
      <c r="B56" s="65"/>
      <c r="C56" s="121"/>
      <c r="D56" s="65"/>
    </row>
    <row r="57" spans="1:4" ht="84" customHeight="1">
      <c r="A57" s="67" t="s">
        <v>118</v>
      </c>
      <c r="B57" s="65"/>
      <c r="C57" s="121"/>
      <c r="D57" s="65"/>
    </row>
    <row r="58" spans="1:4" ht="12">
      <c r="A58" s="64"/>
      <c r="B58" s="65"/>
      <c r="C58" s="121"/>
      <c r="D58" s="65"/>
    </row>
    <row r="59" spans="1:4" ht="12">
      <c r="A59" s="64" t="s">
        <v>18</v>
      </c>
      <c r="B59" s="65"/>
      <c r="C59" s="121"/>
      <c r="D59" s="65"/>
    </row>
    <row r="60" spans="1:4" ht="49.5">
      <c r="A60" s="64" t="s">
        <v>19</v>
      </c>
      <c r="B60" s="65"/>
      <c r="C60" s="121"/>
      <c r="D60" s="65"/>
    </row>
    <row r="61" spans="1:4" ht="12">
      <c r="A61" s="64"/>
      <c r="B61" s="65"/>
      <c r="C61" s="121"/>
      <c r="D61" s="65"/>
    </row>
    <row r="62" spans="1:4" ht="12">
      <c r="A62" s="64" t="s">
        <v>20</v>
      </c>
      <c r="B62" s="65"/>
      <c r="C62" s="121"/>
      <c r="D62" s="65"/>
    </row>
    <row r="63" spans="1:4" ht="62.25">
      <c r="A63" s="63" t="s">
        <v>21</v>
      </c>
      <c r="B63" s="65"/>
      <c r="C63" s="121"/>
      <c r="D63" s="65"/>
    </row>
    <row r="64" spans="1:4" ht="12">
      <c r="A64" s="63"/>
      <c r="B64" s="65"/>
      <c r="C64" s="121"/>
      <c r="D64" s="65"/>
    </row>
    <row r="65" spans="1:4" ht="12">
      <c r="A65" s="64" t="s">
        <v>22</v>
      </c>
      <c r="B65" s="65"/>
      <c r="C65" s="121"/>
      <c r="D65" s="65"/>
    </row>
    <row r="66" spans="1:4" ht="62.25">
      <c r="A66" s="64" t="s">
        <v>23</v>
      </c>
      <c r="B66" s="65"/>
      <c r="C66" s="121"/>
      <c r="D66" s="65"/>
    </row>
    <row r="67" spans="1:4" ht="12">
      <c r="A67" s="64"/>
      <c r="B67" s="65"/>
      <c r="C67" s="121"/>
      <c r="D67" s="65"/>
    </row>
    <row r="68" spans="1:4" ht="12">
      <c r="A68" s="63" t="s">
        <v>24</v>
      </c>
      <c r="B68" s="65"/>
      <c r="C68" s="121"/>
      <c r="D68" s="65"/>
    </row>
    <row r="69" spans="1:4" ht="37.5">
      <c r="A69" s="67" t="s">
        <v>25</v>
      </c>
      <c r="B69" s="65"/>
      <c r="C69" s="121"/>
      <c r="D69" s="65"/>
    </row>
    <row r="70" spans="1:4" ht="12">
      <c r="A70" s="64"/>
      <c r="B70" s="65"/>
      <c r="C70" s="121"/>
      <c r="D70" s="65"/>
    </row>
    <row r="71" spans="1:4" ht="12">
      <c r="A71" s="64" t="s">
        <v>26</v>
      </c>
      <c r="B71" s="65"/>
      <c r="C71" s="121"/>
      <c r="D71" s="65"/>
    </row>
    <row r="72" spans="1:4" ht="24.75">
      <c r="A72" s="68" t="s">
        <v>27</v>
      </c>
      <c r="B72" s="65"/>
      <c r="C72" s="121"/>
      <c r="D72" s="65"/>
    </row>
    <row r="73" spans="1:4" ht="12">
      <c r="A73" s="68"/>
      <c r="B73" s="65"/>
      <c r="C73" s="121"/>
      <c r="D73" s="65"/>
    </row>
    <row r="74" spans="1:4" ht="12">
      <c r="A74" s="68" t="s">
        <v>119</v>
      </c>
      <c r="B74" s="65"/>
      <c r="C74" s="121"/>
      <c r="D74" s="65"/>
    </row>
    <row r="75" spans="1:4" ht="106.5" customHeight="1">
      <c r="A75" s="63" t="s">
        <v>120</v>
      </c>
      <c r="B75" s="65"/>
      <c r="C75" s="121"/>
      <c r="D75" s="65"/>
    </row>
    <row r="76" spans="1:4" ht="12">
      <c r="A76" s="64"/>
      <c r="B76" s="65"/>
      <c r="C76" s="121"/>
      <c r="D76" s="65"/>
    </row>
    <row r="77" spans="1:4" ht="12">
      <c r="A77" s="64" t="s">
        <v>28</v>
      </c>
      <c r="B77" s="65"/>
      <c r="C77" s="121"/>
      <c r="D77" s="65"/>
    </row>
    <row r="78" spans="1:4" ht="37.5">
      <c r="A78" s="64" t="s">
        <v>121</v>
      </c>
      <c r="B78" s="65"/>
      <c r="C78" s="121"/>
      <c r="D78" s="65"/>
    </row>
    <row r="79" spans="1:4" ht="12">
      <c r="A79" s="74" t="s">
        <v>122</v>
      </c>
      <c r="B79" s="65"/>
      <c r="C79" s="121"/>
      <c r="D79" s="65"/>
    </row>
    <row r="80" spans="1:4" ht="12">
      <c r="A80" s="74" t="s">
        <v>123</v>
      </c>
      <c r="B80" s="65"/>
      <c r="C80" s="121"/>
      <c r="D80" s="65"/>
    </row>
    <row r="81" spans="1:4" ht="12">
      <c r="A81" s="74" t="s">
        <v>124</v>
      </c>
      <c r="B81" s="65"/>
      <c r="C81" s="121"/>
      <c r="D81" s="65"/>
    </row>
    <row r="82" spans="1:4" ht="12">
      <c r="A82" s="74" t="s">
        <v>125</v>
      </c>
      <c r="B82" s="65"/>
      <c r="C82" s="121"/>
      <c r="D82" s="65"/>
    </row>
    <row r="83" spans="1:4" ht="12">
      <c r="A83" s="74" t="s">
        <v>126</v>
      </c>
      <c r="B83" s="65"/>
      <c r="C83" s="121"/>
      <c r="D83" s="65"/>
    </row>
    <row r="84" spans="1:4" ht="12">
      <c r="A84" s="74" t="s">
        <v>127</v>
      </c>
      <c r="B84" s="65"/>
      <c r="C84" s="121"/>
      <c r="D84" s="65"/>
    </row>
    <row r="85" spans="1:4" ht="12">
      <c r="A85" s="74"/>
      <c r="B85" s="65"/>
      <c r="C85" s="121"/>
      <c r="D85" s="65"/>
    </row>
    <row r="86" spans="1:4" ht="12">
      <c r="A86" s="74"/>
      <c r="B86" s="65"/>
      <c r="C86" s="121"/>
      <c r="D86" s="65"/>
    </row>
    <row r="87" spans="1:4" ht="12">
      <c r="A87" s="74"/>
      <c r="B87" s="65"/>
      <c r="C87" s="121"/>
      <c r="D87" s="65"/>
    </row>
    <row r="88" spans="1:4" ht="24.75">
      <c r="A88" s="74" t="s">
        <v>128</v>
      </c>
      <c r="B88" s="65"/>
      <c r="C88" s="121"/>
      <c r="D88" s="65"/>
    </row>
    <row r="89" spans="1:4" ht="12">
      <c r="A89" s="64"/>
      <c r="B89" s="65"/>
      <c r="C89" s="121"/>
      <c r="D89" s="65"/>
    </row>
    <row r="90" spans="1:4" ht="12">
      <c r="A90" s="64" t="s">
        <v>29</v>
      </c>
      <c r="B90" s="65"/>
      <c r="C90" s="121"/>
      <c r="D90" s="65"/>
    </row>
    <row r="91" spans="1:4" ht="37.5">
      <c r="A91" s="68" t="s">
        <v>30</v>
      </c>
      <c r="B91" s="65"/>
      <c r="C91" s="121"/>
      <c r="D91" s="65"/>
    </row>
    <row r="92" spans="1:4" ht="49.5">
      <c r="A92" s="67" t="s">
        <v>31</v>
      </c>
      <c r="B92" s="65"/>
      <c r="C92" s="121"/>
      <c r="D92" s="65"/>
    </row>
    <row r="93" spans="1:4" ht="12">
      <c r="A93" s="64"/>
      <c r="B93" s="65"/>
      <c r="C93" s="121"/>
      <c r="D93" s="65"/>
    </row>
    <row r="94" spans="1:4" ht="24.75">
      <c r="A94" s="63" t="s">
        <v>32</v>
      </c>
      <c r="B94" s="65"/>
      <c r="C94" s="121"/>
      <c r="D94" s="65"/>
    </row>
    <row r="95" ht="12">
      <c r="A95" s="75"/>
    </row>
    <row r="96" ht="24.75">
      <c r="A96" s="75" t="s">
        <v>129</v>
      </c>
    </row>
    <row r="97" ht="12">
      <c r="A97" s="76"/>
    </row>
    <row r="98" ht="12.75">
      <c r="A98" s="77" t="s">
        <v>130</v>
      </c>
    </row>
    <row r="99" ht="12.75">
      <c r="A99" s="78"/>
    </row>
    <row r="100" ht="12">
      <c r="A100" s="79" t="s">
        <v>131</v>
      </c>
    </row>
    <row r="101" ht="12">
      <c r="A101" s="79"/>
    </row>
    <row r="102" ht="98.25" customHeight="1">
      <c r="A102" s="79" t="s">
        <v>132</v>
      </c>
    </row>
    <row r="103" ht="12">
      <c r="A103" s="80"/>
    </row>
    <row r="104" ht="49.5">
      <c r="A104" s="79" t="s">
        <v>133</v>
      </c>
    </row>
    <row r="105" ht="12">
      <c r="A105" s="66"/>
    </row>
    <row r="106" ht="12">
      <c r="A106" s="66" t="s">
        <v>134</v>
      </c>
    </row>
    <row r="107" ht="12">
      <c r="A107" s="66"/>
    </row>
    <row r="108" ht="24.75">
      <c r="A108" s="79" t="s">
        <v>135</v>
      </c>
    </row>
    <row r="109" ht="37.5">
      <c r="A109" s="79" t="s">
        <v>136</v>
      </c>
    </row>
    <row r="110" ht="24.75">
      <c r="A110" s="79" t="s">
        <v>137</v>
      </c>
    </row>
    <row r="111" ht="24.75">
      <c r="A111" s="79" t="s">
        <v>138</v>
      </c>
    </row>
    <row r="112" ht="49.5">
      <c r="A112" s="79" t="s">
        <v>139</v>
      </c>
    </row>
    <row r="113" ht="12">
      <c r="A113" s="79"/>
    </row>
    <row r="114" ht="12">
      <c r="A114" s="81" t="s">
        <v>140</v>
      </c>
    </row>
    <row r="115" ht="12">
      <c r="A115" s="79" t="s">
        <v>141</v>
      </c>
    </row>
    <row r="116" ht="12">
      <c r="A116" s="79" t="s">
        <v>142</v>
      </c>
    </row>
    <row r="117" ht="12">
      <c r="A117" s="79" t="s">
        <v>143</v>
      </c>
    </row>
    <row r="118" ht="12">
      <c r="A118" s="79" t="s">
        <v>144</v>
      </c>
    </row>
    <row r="119" ht="12">
      <c r="A119" s="79" t="s">
        <v>145</v>
      </c>
    </row>
    <row r="120" ht="12">
      <c r="A120" s="79" t="s">
        <v>146</v>
      </c>
    </row>
    <row r="121" ht="12">
      <c r="A121" s="79" t="s">
        <v>147</v>
      </c>
    </row>
    <row r="122" ht="12">
      <c r="A122" s="79" t="s">
        <v>148</v>
      </c>
    </row>
    <row r="123" ht="12">
      <c r="A123" s="79" t="s">
        <v>149</v>
      </c>
    </row>
    <row r="124" ht="12">
      <c r="A124" s="79" t="s">
        <v>150</v>
      </c>
    </row>
    <row r="125" ht="12">
      <c r="A125" s="66"/>
    </row>
    <row r="127" ht="12.75">
      <c r="A127" s="77" t="s">
        <v>151</v>
      </c>
    </row>
    <row r="128" ht="12.75">
      <c r="A128" s="78"/>
    </row>
    <row r="129" ht="37.5">
      <c r="A129" s="79" t="s">
        <v>152</v>
      </c>
    </row>
    <row r="130" ht="12">
      <c r="A130" s="79"/>
    </row>
    <row r="131" ht="12">
      <c r="A131" s="79" t="s">
        <v>153</v>
      </c>
    </row>
    <row r="132" ht="12">
      <c r="A132" s="80"/>
    </row>
    <row r="133" ht="63" customHeight="1">
      <c r="A133" s="79" t="s">
        <v>154</v>
      </c>
    </row>
    <row r="134" ht="24.75">
      <c r="A134" s="79" t="s">
        <v>155</v>
      </c>
    </row>
    <row r="135" ht="49.5">
      <c r="A135" s="79" t="s">
        <v>156</v>
      </c>
    </row>
    <row r="136" ht="12">
      <c r="A136" s="82"/>
    </row>
    <row r="137" ht="12">
      <c r="A137" s="66" t="s">
        <v>157</v>
      </c>
    </row>
    <row r="138" ht="12">
      <c r="A138" s="66"/>
    </row>
    <row r="139" ht="126" customHeight="1">
      <c r="A139" s="81" t="s">
        <v>158</v>
      </c>
    </row>
    <row r="140" ht="12">
      <c r="A140" s="81"/>
    </row>
    <row r="141" ht="137.25">
      <c r="A141" s="81" t="s">
        <v>159</v>
      </c>
    </row>
    <row r="142" ht="12">
      <c r="A142" s="81"/>
    </row>
    <row r="143" ht="124.5">
      <c r="A143" s="79" t="s">
        <v>160</v>
      </c>
    </row>
    <row r="144" ht="12">
      <c r="A144" s="79"/>
    </row>
    <row r="145" ht="12">
      <c r="A145" s="81" t="s">
        <v>161</v>
      </c>
    </row>
    <row r="147" ht="12.75">
      <c r="A147" s="77" t="s">
        <v>162</v>
      </c>
    </row>
    <row r="148" ht="12.75">
      <c r="A148" s="83"/>
    </row>
    <row r="149" ht="12">
      <c r="A149" s="79"/>
    </row>
    <row r="150" ht="24.75">
      <c r="A150" s="79" t="s">
        <v>53</v>
      </c>
    </row>
    <row r="151" ht="12">
      <c r="A151" s="79" t="s">
        <v>163</v>
      </c>
    </row>
    <row r="152" ht="12">
      <c r="A152" s="79" t="s">
        <v>164</v>
      </c>
    </row>
    <row r="153" ht="12">
      <c r="A153" s="79" t="s">
        <v>165</v>
      </c>
    </row>
    <row r="154" ht="12">
      <c r="A154" s="79"/>
    </row>
    <row r="155" ht="62.25">
      <c r="A155" s="84" t="s">
        <v>166</v>
      </c>
    </row>
    <row r="156" ht="12">
      <c r="A156" s="79" t="s">
        <v>54</v>
      </c>
    </row>
    <row r="157" ht="49.5">
      <c r="A157" s="79" t="s">
        <v>55</v>
      </c>
    </row>
    <row r="158" ht="37.5">
      <c r="A158" s="79" t="s">
        <v>167</v>
      </c>
    </row>
    <row r="159" ht="12">
      <c r="A159" s="79" t="s">
        <v>56</v>
      </c>
    </row>
    <row r="160" ht="12">
      <c r="A160" s="79" t="s">
        <v>57</v>
      </c>
    </row>
    <row r="161" ht="12">
      <c r="A161" s="79" t="s">
        <v>58</v>
      </c>
    </row>
    <row r="162" ht="12">
      <c r="A162" s="66"/>
    </row>
    <row r="163" ht="24.75">
      <c r="A163" s="79" t="s">
        <v>168</v>
      </c>
    </row>
    <row r="164" ht="37.5">
      <c r="A164" s="79" t="s">
        <v>169</v>
      </c>
    </row>
    <row r="165" ht="12">
      <c r="A165" s="79" t="s">
        <v>170</v>
      </c>
    </row>
    <row r="166" ht="14.25">
      <c r="A166" s="79" t="s">
        <v>340</v>
      </c>
    </row>
    <row r="167" ht="12">
      <c r="A167" s="66"/>
    </row>
    <row r="168" ht="12">
      <c r="A168" s="79" t="s">
        <v>33</v>
      </c>
    </row>
    <row r="169" ht="12">
      <c r="A169" s="85" t="s">
        <v>171</v>
      </c>
    </row>
    <row r="170" ht="12">
      <c r="A170" s="86" t="s">
        <v>172</v>
      </c>
    </row>
    <row r="171" ht="12">
      <c r="A171" s="86" t="s">
        <v>173</v>
      </c>
    </row>
    <row r="172" ht="12">
      <c r="A172" s="86" t="s">
        <v>59</v>
      </c>
    </row>
    <row r="173" ht="12">
      <c r="A173" s="85" t="s">
        <v>174</v>
      </c>
    </row>
    <row r="174" ht="12">
      <c r="A174" s="85" t="s">
        <v>175</v>
      </c>
    </row>
    <row r="175" ht="12.75">
      <c r="A175" s="77" t="s">
        <v>176</v>
      </c>
    </row>
    <row r="176" ht="12.75">
      <c r="A176" s="83"/>
    </row>
    <row r="177" ht="49.5">
      <c r="A177" s="79" t="s">
        <v>177</v>
      </c>
    </row>
    <row r="178" ht="37.5">
      <c r="A178" s="79" t="s">
        <v>178</v>
      </c>
    </row>
    <row r="179" ht="24.75">
      <c r="A179" s="79" t="s">
        <v>179</v>
      </c>
    </row>
    <row r="180" ht="12">
      <c r="A180" s="79" t="s">
        <v>98</v>
      </c>
    </row>
    <row r="181" ht="12">
      <c r="A181" s="79" t="s">
        <v>99</v>
      </c>
    </row>
    <row r="182" ht="12">
      <c r="A182" s="79" t="s">
        <v>180</v>
      </c>
    </row>
    <row r="183" ht="24.75">
      <c r="A183" s="79" t="s">
        <v>100</v>
      </c>
    </row>
    <row r="184" ht="24.75">
      <c r="A184" s="79" t="s">
        <v>181</v>
      </c>
    </row>
    <row r="185" ht="87">
      <c r="A185" s="79" t="s">
        <v>182</v>
      </c>
    </row>
    <row r="186" ht="75">
      <c r="A186" s="79" t="s">
        <v>183</v>
      </c>
    </row>
    <row r="187" ht="99.75">
      <c r="A187" s="79" t="s">
        <v>184</v>
      </c>
    </row>
    <row r="188" ht="37.5">
      <c r="A188" s="79" t="s">
        <v>185</v>
      </c>
    </row>
    <row r="189" ht="24.75">
      <c r="A189" s="79" t="s">
        <v>186</v>
      </c>
    </row>
    <row r="190" ht="12">
      <c r="A190" s="79" t="s">
        <v>85</v>
      </c>
    </row>
    <row r="191" ht="12">
      <c r="A191" s="86" t="s">
        <v>187</v>
      </c>
    </row>
    <row r="192" ht="12">
      <c r="A192" s="86" t="s">
        <v>188</v>
      </c>
    </row>
    <row r="193" ht="12">
      <c r="A193" s="86" t="s">
        <v>89</v>
      </c>
    </row>
    <row r="194" ht="12">
      <c r="A194" s="86" t="s">
        <v>92</v>
      </c>
    </row>
    <row r="195" ht="12">
      <c r="A195" s="86" t="s">
        <v>189</v>
      </c>
    </row>
    <row r="196" ht="12">
      <c r="A196" s="86" t="s">
        <v>94</v>
      </c>
    </row>
    <row r="197" ht="12">
      <c r="A197" s="86" t="s">
        <v>95</v>
      </c>
    </row>
    <row r="198" ht="12">
      <c r="A198" s="86" t="s">
        <v>96</v>
      </c>
    </row>
    <row r="199" ht="12">
      <c r="A199" s="86" t="s">
        <v>63</v>
      </c>
    </row>
    <row r="200" ht="12">
      <c r="A200" s="86" t="s">
        <v>190</v>
      </c>
    </row>
    <row r="201" ht="12">
      <c r="A201" s="86" t="s">
        <v>191</v>
      </c>
    </row>
    <row r="203" ht="12.75">
      <c r="A203" s="83" t="s">
        <v>192</v>
      </c>
    </row>
    <row r="204" ht="12.75">
      <c r="A204" s="78"/>
    </row>
    <row r="205" ht="99.75">
      <c r="A205" s="79" t="s">
        <v>193</v>
      </c>
    </row>
    <row r="206" ht="12">
      <c r="A206" s="79"/>
    </row>
    <row r="207" ht="150">
      <c r="A207" s="79" t="s">
        <v>194</v>
      </c>
    </row>
    <row r="208" ht="12">
      <c r="A208" s="87" t="s">
        <v>195</v>
      </c>
    </row>
    <row r="209" ht="12">
      <c r="A209" s="87"/>
    </row>
    <row r="210" ht="225">
      <c r="A210" s="79" t="s">
        <v>196</v>
      </c>
    </row>
    <row r="211" ht="24.75">
      <c r="A211" s="79" t="s">
        <v>197</v>
      </c>
    </row>
    <row r="213" ht="12.75">
      <c r="A213" s="83" t="s">
        <v>198</v>
      </c>
    </row>
    <row r="214" ht="12.75">
      <c r="A214" s="78"/>
    </row>
    <row r="215" ht="24.75">
      <c r="A215" s="84" t="s">
        <v>64</v>
      </c>
    </row>
    <row r="216" ht="12">
      <c r="A216" s="89" t="s">
        <v>65</v>
      </c>
    </row>
    <row r="217" ht="12">
      <c r="A217" s="89" t="s">
        <v>69</v>
      </c>
    </row>
    <row r="218" ht="12">
      <c r="A218" s="86" t="s">
        <v>199</v>
      </c>
    </row>
    <row r="219" ht="12">
      <c r="A219" s="86" t="s">
        <v>200</v>
      </c>
    </row>
    <row r="220" ht="12">
      <c r="A220" s="86" t="s">
        <v>201</v>
      </c>
    </row>
    <row r="221" ht="12">
      <c r="A221" s="86" t="s">
        <v>202</v>
      </c>
    </row>
    <row r="222" ht="12">
      <c r="A222" s="86" t="s">
        <v>203</v>
      </c>
    </row>
    <row r="223" ht="12">
      <c r="A223" s="86" t="s">
        <v>204</v>
      </c>
    </row>
    <row r="224" ht="12">
      <c r="A224" s="86" t="s">
        <v>205</v>
      </c>
    </row>
    <row r="225" ht="12">
      <c r="A225" s="86" t="s">
        <v>206</v>
      </c>
    </row>
    <row r="226" ht="12">
      <c r="A226" s="86" t="s">
        <v>207</v>
      </c>
    </row>
    <row r="227" ht="12">
      <c r="A227" s="86" t="s">
        <v>208</v>
      </c>
    </row>
    <row r="228" ht="12">
      <c r="A228" s="86" t="s">
        <v>209</v>
      </c>
    </row>
    <row r="229" ht="12">
      <c r="A229" s="79" t="s">
        <v>210</v>
      </c>
    </row>
    <row r="230" ht="12">
      <c r="A230" s="79" t="s">
        <v>211</v>
      </c>
    </row>
    <row r="231" ht="24.75">
      <c r="A231" s="79" t="s">
        <v>66</v>
      </c>
    </row>
    <row r="232" ht="12">
      <c r="A232" s="86" t="s">
        <v>212</v>
      </c>
    </row>
    <row r="233" ht="12">
      <c r="A233" s="86" t="s">
        <v>213</v>
      </c>
    </row>
    <row r="234" ht="12">
      <c r="A234" s="86" t="s">
        <v>214</v>
      </c>
    </row>
    <row r="235" ht="24.75">
      <c r="A235" s="79" t="s">
        <v>215</v>
      </c>
    </row>
    <row r="236" ht="24.75">
      <c r="A236" s="79" t="s">
        <v>216</v>
      </c>
    </row>
    <row r="237" ht="24.75">
      <c r="A237" s="79" t="s">
        <v>217</v>
      </c>
    </row>
    <row r="238" ht="12">
      <c r="A238" s="79" t="s">
        <v>218</v>
      </c>
    </row>
    <row r="239" ht="12">
      <c r="A239" s="79" t="s">
        <v>219</v>
      </c>
    </row>
    <row r="240" ht="12">
      <c r="A240" s="79" t="s">
        <v>220</v>
      </c>
    </row>
    <row r="241" ht="12">
      <c r="A241" s="79" t="s">
        <v>221</v>
      </c>
    </row>
    <row r="242" ht="12.75">
      <c r="A242" s="78" t="s">
        <v>210</v>
      </c>
    </row>
    <row r="243" ht="37.5">
      <c r="A243" s="79" t="s">
        <v>222</v>
      </c>
    </row>
    <row r="244" ht="12">
      <c r="A244" s="79" t="s">
        <v>210</v>
      </c>
    </row>
    <row r="245" ht="12">
      <c r="A245" s="79" t="s">
        <v>223</v>
      </c>
    </row>
    <row r="246" ht="24.75">
      <c r="A246" s="79" t="s">
        <v>224</v>
      </c>
    </row>
    <row r="247" ht="37.5">
      <c r="A247" s="79" t="s">
        <v>67</v>
      </c>
    </row>
    <row r="248" ht="37.5">
      <c r="A248" s="79" t="s">
        <v>225</v>
      </c>
    </row>
    <row r="249" ht="24.75">
      <c r="A249" s="79" t="s">
        <v>68</v>
      </c>
    </row>
    <row r="250" ht="12">
      <c r="A250" s="79"/>
    </row>
    <row r="251" ht="12">
      <c r="A251" s="79" t="s">
        <v>226</v>
      </c>
    </row>
    <row r="252" ht="12">
      <c r="A252" s="86" t="s">
        <v>227</v>
      </c>
    </row>
    <row r="253" ht="12">
      <c r="A253" s="86" t="s">
        <v>228</v>
      </c>
    </row>
    <row r="254" ht="12">
      <c r="A254" s="86" t="s">
        <v>229</v>
      </c>
    </row>
    <row r="255" ht="12">
      <c r="A255" s="86" t="s">
        <v>230</v>
      </c>
    </row>
    <row r="256" ht="12">
      <c r="A256" s="86" t="s">
        <v>231</v>
      </c>
    </row>
    <row r="257" ht="12">
      <c r="A257" s="86"/>
    </row>
    <row r="258" ht="12">
      <c r="A258" s="86"/>
    </row>
    <row r="259" ht="12">
      <c r="A259" s="86"/>
    </row>
    <row r="260" ht="12">
      <c r="A260" s="86"/>
    </row>
    <row r="261" ht="12">
      <c r="A261" s="86"/>
    </row>
    <row r="262" ht="12">
      <c r="A262" s="86"/>
    </row>
    <row r="263" ht="12">
      <c r="A263" s="86" t="s">
        <v>232</v>
      </c>
    </row>
    <row r="264" ht="12">
      <c r="A264" s="86" t="s">
        <v>233</v>
      </c>
    </row>
    <row r="265" ht="12">
      <c r="A265" s="86" t="s">
        <v>234</v>
      </c>
    </row>
    <row r="266" ht="12">
      <c r="A266" s="86" t="s">
        <v>235</v>
      </c>
    </row>
    <row r="267" ht="12">
      <c r="A267" s="85" t="s">
        <v>236</v>
      </c>
    </row>
    <row r="269" ht="12.75">
      <c r="A269" s="83" t="s">
        <v>237</v>
      </c>
    </row>
    <row r="270" ht="12.75">
      <c r="A270" s="78"/>
    </row>
    <row r="271" ht="37.5">
      <c r="A271" s="79" t="s">
        <v>238</v>
      </c>
    </row>
    <row r="272" ht="37.5">
      <c r="A272" s="79" t="s">
        <v>239</v>
      </c>
    </row>
    <row r="273" ht="24.75">
      <c r="A273" s="79" t="s">
        <v>71</v>
      </c>
    </row>
    <row r="274" ht="24.75">
      <c r="A274" s="79" t="s">
        <v>72</v>
      </c>
    </row>
    <row r="275" ht="24.75">
      <c r="A275" s="79" t="s">
        <v>73</v>
      </c>
    </row>
    <row r="276" ht="24.75">
      <c r="A276" s="79" t="s">
        <v>74</v>
      </c>
    </row>
    <row r="277" ht="37.5">
      <c r="A277" s="79" t="s">
        <v>75</v>
      </c>
    </row>
    <row r="278" ht="24.75">
      <c r="A278" s="79" t="s">
        <v>240</v>
      </c>
    </row>
    <row r="279" ht="12">
      <c r="A279" s="66"/>
    </row>
    <row r="280" ht="12">
      <c r="A280" s="66"/>
    </row>
    <row r="281" ht="12">
      <c r="A281" s="79" t="s">
        <v>18</v>
      </c>
    </row>
    <row r="282" ht="12">
      <c r="A282" s="79" t="s">
        <v>76</v>
      </c>
    </row>
    <row r="283" ht="12">
      <c r="A283" s="86" t="s">
        <v>241</v>
      </c>
    </row>
    <row r="284" ht="12">
      <c r="A284" s="86" t="s">
        <v>242</v>
      </c>
    </row>
    <row r="285" ht="12">
      <c r="A285" s="86" t="s">
        <v>243</v>
      </c>
    </row>
    <row r="286" ht="12">
      <c r="A286" s="86" t="s">
        <v>244</v>
      </c>
    </row>
    <row r="287" ht="12">
      <c r="A287" s="86" t="s">
        <v>245</v>
      </c>
    </row>
    <row r="288" ht="12">
      <c r="A288" s="86" t="s">
        <v>246</v>
      </c>
    </row>
    <row r="289" ht="12">
      <c r="A289" s="86" t="s">
        <v>247</v>
      </c>
    </row>
    <row r="290" ht="12">
      <c r="A290" s="86" t="s">
        <v>248</v>
      </c>
    </row>
    <row r="291" ht="12">
      <c r="A291" s="86" t="s">
        <v>249</v>
      </c>
    </row>
    <row r="292" ht="12">
      <c r="A292" s="86" t="s">
        <v>250</v>
      </c>
    </row>
    <row r="293" ht="12">
      <c r="A293" s="86" t="s">
        <v>251</v>
      </c>
    </row>
    <row r="294" ht="12">
      <c r="A294" s="86" t="s">
        <v>252</v>
      </c>
    </row>
    <row r="295" ht="12">
      <c r="A295" s="86" t="s">
        <v>253</v>
      </c>
    </row>
    <row r="296" ht="12">
      <c r="A296" s="86" t="s">
        <v>77</v>
      </c>
    </row>
    <row r="297" ht="12">
      <c r="A297" s="86"/>
    </row>
    <row r="298" ht="12">
      <c r="A298" s="79" t="s">
        <v>254</v>
      </c>
    </row>
    <row r="299" ht="37.5">
      <c r="A299" s="79" t="s">
        <v>78</v>
      </c>
    </row>
    <row r="300" ht="24.75">
      <c r="A300" s="79" t="s">
        <v>79</v>
      </c>
    </row>
    <row r="301" ht="12">
      <c r="A301" s="66"/>
    </row>
    <row r="302" ht="12">
      <c r="A302" s="66" t="s">
        <v>255</v>
      </c>
    </row>
    <row r="303" ht="37.5">
      <c r="A303" s="79" t="s">
        <v>256</v>
      </c>
    </row>
    <row r="304" ht="24.75">
      <c r="A304" s="79" t="s">
        <v>80</v>
      </c>
    </row>
    <row r="305" ht="24.75">
      <c r="A305" s="79" t="s">
        <v>81</v>
      </c>
    </row>
    <row r="306" ht="37.5">
      <c r="A306" s="79" t="s">
        <v>257</v>
      </c>
    </row>
    <row r="307" ht="37.5">
      <c r="A307" s="79" t="s">
        <v>258</v>
      </c>
    </row>
    <row r="308" ht="12">
      <c r="A308" s="79" t="s">
        <v>259</v>
      </c>
    </row>
    <row r="309" ht="37.5">
      <c r="A309" s="79" t="s">
        <v>260</v>
      </c>
    </row>
    <row r="310" ht="12">
      <c r="A310" s="79"/>
    </row>
    <row r="311" ht="12">
      <c r="A311" s="79" t="s">
        <v>261</v>
      </c>
    </row>
    <row r="312" ht="75">
      <c r="A312" s="79" t="s">
        <v>262</v>
      </c>
    </row>
    <row r="313" ht="12">
      <c r="A313" s="79"/>
    </row>
    <row r="314" ht="12">
      <c r="A314" s="79" t="s">
        <v>263</v>
      </c>
    </row>
    <row r="315" ht="24.75">
      <c r="A315" s="79" t="s">
        <v>264</v>
      </c>
    </row>
    <row r="316" ht="12">
      <c r="A316" s="79" t="s">
        <v>82</v>
      </c>
    </row>
    <row r="317" ht="24.75">
      <c r="A317" s="79" t="s">
        <v>265</v>
      </c>
    </row>
    <row r="318" ht="12">
      <c r="A318" s="79"/>
    </row>
    <row r="319" ht="12">
      <c r="A319" s="79" t="s">
        <v>266</v>
      </c>
    </row>
    <row r="320" ht="12">
      <c r="A320" s="79" t="s">
        <v>83</v>
      </c>
    </row>
    <row r="321" ht="12">
      <c r="A321" s="79"/>
    </row>
    <row r="322" ht="12">
      <c r="A322" s="79" t="s">
        <v>267</v>
      </c>
    </row>
    <row r="323" ht="24.75">
      <c r="A323" s="79" t="s">
        <v>84</v>
      </c>
    </row>
    <row r="324" ht="12">
      <c r="A324" s="79"/>
    </row>
    <row r="325" ht="12">
      <c r="A325" s="79" t="s">
        <v>226</v>
      </c>
    </row>
    <row r="326" ht="12">
      <c r="A326" s="86" t="s">
        <v>86</v>
      </c>
    </row>
    <row r="327" ht="12">
      <c r="A327" s="86" t="s">
        <v>87</v>
      </c>
    </row>
    <row r="328" ht="12">
      <c r="A328" s="86" t="s">
        <v>88</v>
      </c>
    </row>
    <row r="329" ht="12">
      <c r="A329" s="86" t="s">
        <v>89</v>
      </c>
    </row>
    <row r="330" ht="37.5">
      <c r="A330" s="86" t="s">
        <v>90</v>
      </c>
    </row>
    <row r="331" ht="12">
      <c r="A331" s="86" t="s">
        <v>91</v>
      </c>
    </row>
    <row r="332" ht="12">
      <c r="A332" s="86" t="s">
        <v>92</v>
      </c>
    </row>
    <row r="333" ht="12">
      <c r="A333" s="86" t="s">
        <v>93</v>
      </c>
    </row>
    <row r="334" ht="12">
      <c r="A334" s="86" t="s">
        <v>94</v>
      </c>
    </row>
    <row r="335" ht="12">
      <c r="A335" s="86" t="s">
        <v>95</v>
      </c>
    </row>
    <row r="336" ht="12">
      <c r="A336" s="86" t="s">
        <v>96</v>
      </c>
    </row>
    <row r="337" ht="12">
      <c r="A337" s="86" t="s">
        <v>63</v>
      </c>
    </row>
    <row r="338" ht="12">
      <c r="A338" s="86"/>
    </row>
    <row r="339" ht="12">
      <c r="A339" s="86" t="s">
        <v>509</v>
      </c>
    </row>
    <row r="340" ht="297.75" customHeight="1">
      <c r="A340" s="86" t="s">
        <v>510</v>
      </c>
    </row>
    <row r="341" ht="12">
      <c r="A341" s="86"/>
    </row>
    <row r="342" ht="12">
      <c r="A342" s="79" t="s">
        <v>46</v>
      </c>
    </row>
    <row r="343" ht="99.75">
      <c r="A343" s="90" t="s">
        <v>268</v>
      </c>
    </row>
    <row r="367" spans="2:5" ht="12">
      <c r="B367" s="65"/>
      <c r="C367" s="121"/>
      <c r="D367" s="65"/>
      <c r="E367" s="65"/>
    </row>
    <row r="368" spans="2:5" ht="12">
      <c r="B368" s="65"/>
      <c r="C368" s="121"/>
      <c r="D368" s="65"/>
      <c r="E368" s="65"/>
    </row>
    <row r="369" spans="2:5" ht="12">
      <c r="B369" s="65"/>
      <c r="C369" s="121"/>
      <c r="D369" s="65"/>
      <c r="E369" s="65"/>
    </row>
    <row r="370" spans="2:5" ht="12">
      <c r="B370" s="65"/>
      <c r="C370" s="121"/>
      <c r="D370" s="65"/>
      <c r="E370" s="65"/>
    </row>
    <row r="371" spans="2:5" ht="12">
      <c r="B371" s="65"/>
      <c r="C371" s="121"/>
      <c r="D371" s="65"/>
      <c r="E371" s="65"/>
    </row>
    <row r="372" spans="2:5" ht="12">
      <c r="B372" s="65"/>
      <c r="C372" s="121"/>
      <c r="D372" s="65"/>
      <c r="E372" s="65"/>
    </row>
    <row r="373" spans="2:5" ht="12">
      <c r="B373" s="65"/>
      <c r="C373" s="121"/>
      <c r="D373" s="65"/>
      <c r="E373" s="65"/>
    </row>
    <row r="374" spans="2:5" ht="12">
      <c r="B374" s="65"/>
      <c r="C374" s="121"/>
      <c r="D374" s="65"/>
      <c r="E374" s="65"/>
    </row>
    <row r="375" spans="2:5" ht="12">
      <c r="B375" s="65"/>
      <c r="C375" s="121"/>
      <c r="D375" s="65"/>
      <c r="E375" s="65"/>
    </row>
    <row r="376" spans="2:5" ht="12">
      <c r="B376" s="65"/>
      <c r="C376" s="121"/>
      <c r="D376" s="65"/>
      <c r="E376" s="65"/>
    </row>
    <row r="377" spans="2:5" ht="12">
      <c r="B377" s="65"/>
      <c r="C377" s="121"/>
      <c r="D377" s="65"/>
      <c r="E377" s="65"/>
    </row>
    <row r="378" spans="2:5" ht="12">
      <c r="B378" s="65"/>
      <c r="C378" s="121"/>
      <c r="D378" s="65"/>
      <c r="E378" s="65"/>
    </row>
    <row r="379" spans="2:5" ht="12">
      <c r="B379" s="65"/>
      <c r="C379" s="121"/>
      <c r="D379" s="65"/>
      <c r="E379" s="65"/>
    </row>
    <row r="380" spans="2:5" ht="12">
      <c r="B380" s="65"/>
      <c r="C380" s="121"/>
      <c r="D380" s="65"/>
      <c r="E380" s="65"/>
    </row>
    <row r="381" spans="2:5" ht="12">
      <c r="B381" s="65"/>
      <c r="C381" s="121"/>
      <c r="D381" s="65"/>
      <c r="E381" s="65"/>
    </row>
    <row r="693" spans="2:4" ht="12">
      <c r="B693" s="65"/>
      <c r="C693" s="121"/>
      <c r="D693" s="65"/>
    </row>
    <row r="694" spans="2:4" ht="12">
      <c r="B694" s="65"/>
      <c r="C694" s="121"/>
      <c r="D694" s="65"/>
    </row>
    <row r="695" spans="2:4" ht="12">
      <c r="B695" s="65"/>
      <c r="C695" s="121"/>
      <c r="D695" s="65"/>
    </row>
    <row r="696" spans="2:4" ht="12">
      <c r="B696" s="65"/>
      <c r="C696" s="121"/>
      <c r="D696" s="65"/>
    </row>
    <row r="697" spans="2:4" ht="12">
      <c r="B697" s="65"/>
      <c r="C697" s="121"/>
      <c r="D697" s="65"/>
    </row>
    <row r="698" spans="2:4" ht="12">
      <c r="B698" s="65"/>
      <c r="C698" s="121"/>
      <c r="D698" s="65"/>
    </row>
    <row r="699" spans="2:4" ht="12">
      <c r="B699" s="65"/>
      <c r="C699" s="121"/>
      <c r="D699" s="65"/>
    </row>
    <row r="700" spans="2:4" ht="12">
      <c r="B700" s="65"/>
      <c r="C700" s="121"/>
      <c r="D700" s="65"/>
    </row>
    <row r="701" spans="2:4" ht="12">
      <c r="B701" s="65"/>
      <c r="C701" s="121"/>
      <c r="D701" s="65"/>
    </row>
    <row r="702" spans="2:4" ht="12">
      <c r="B702" s="65"/>
      <c r="C702" s="121"/>
      <c r="D702" s="65"/>
    </row>
    <row r="703" spans="2:4" ht="12">
      <c r="B703" s="65"/>
      <c r="C703" s="121"/>
      <c r="D703" s="65"/>
    </row>
    <row r="704" spans="2:4" ht="12">
      <c r="B704" s="65"/>
      <c r="C704" s="121"/>
      <c r="D704" s="65"/>
    </row>
    <row r="705" spans="2:4" ht="12">
      <c r="B705" s="65"/>
      <c r="C705" s="121"/>
      <c r="D705" s="65"/>
    </row>
    <row r="706" spans="2:4" ht="12">
      <c r="B706" s="65"/>
      <c r="C706" s="121"/>
      <c r="D706" s="65"/>
    </row>
    <row r="707" spans="2:4" ht="12">
      <c r="B707" s="65"/>
      <c r="C707" s="121"/>
      <c r="D707" s="65"/>
    </row>
    <row r="708" spans="2:4" ht="12">
      <c r="B708" s="65"/>
      <c r="C708" s="121"/>
      <c r="D708" s="65"/>
    </row>
    <row r="709" spans="2:4" ht="12">
      <c r="B709" s="65"/>
      <c r="C709" s="121"/>
      <c r="D709" s="65"/>
    </row>
    <row r="710" spans="2:4" ht="12">
      <c r="B710" s="65"/>
      <c r="C710" s="121"/>
      <c r="D710" s="65"/>
    </row>
    <row r="711" spans="2:4" ht="12">
      <c r="B711" s="65"/>
      <c r="C711" s="121"/>
      <c r="D711" s="65"/>
    </row>
    <row r="712" spans="2:4" ht="12">
      <c r="B712" s="65"/>
      <c r="C712" s="121"/>
      <c r="D712" s="65"/>
    </row>
    <row r="713" spans="2:4" ht="12">
      <c r="B713" s="65"/>
      <c r="C713" s="121"/>
      <c r="D713" s="65"/>
    </row>
    <row r="714" spans="2:4" ht="12">
      <c r="B714" s="65"/>
      <c r="C714" s="121"/>
      <c r="D714" s="65"/>
    </row>
    <row r="715" spans="2:4" ht="12">
      <c r="B715" s="65"/>
      <c r="C715" s="121"/>
      <c r="D715" s="65"/>
    </row>
    <row r="716" spans="2:4" ht="12">
      <c r="B716" s="65"/>
      <c r="C716" s="121"/>
      <c r="D716" s="65"/>
    </row>
    <row r="717" spans="2:4" ht="12">
      <c r="B717" s="65"/>
      <c r="C717" s="121"/>
      <c r="D717" s="65"/>
    </row>
    <row r="718" spans="2:4" ht="12">
      <c r="B718" s="65"/>
      <c r="C718" s="121"/>
      <c r="D718" s="65"/>
    </row>
    <row r="719" spans="2:4" ht="12">
      <c r="B719" s="65"/>
      <c r="C719" s="121"/>
      <c r="D719" s="65"/>
    </row>
    <row r="720" spans="2:4" ht="12">
      <c r="B720" s="65"/>
      <c r="C720" s="121"/>
      <c r="D720" s="65"/>
    </row>
    <row r="721" spans="2:4" ht="12">
      <c r="B721" s="65"/>
      <c r="C721" s="121"/>
      <c r="D721" s="65"/>
    </row>
    <row r="722" spans="2:4" ht="12">
      <c r="B722" s="65"/>
      <c r="C722" s="121"/>
      <c r="D722" s="65"/>
    </row>
    <row r="723" spans="2:4" ht="12">
      <c r="B723" s="65"/>
      <c r="C723" s="121"/>
      <c r="D723" s="65"/>
    </row>
    <row r="724" spans="2:4" ht="12">
      <c r="B724" s="65"/>
      <c r="C724" s="121"/>
      <c r="D724" s="65"/>
    </row>
    <row r="725" spans="2:4" ht="12">
      <c r="B725" s="65"/>
      <c r="C725" s="121"/>
      <c r="D725" s="65"/>
    </row>
    <row r="726" spans="2:4" ht="12">
      <c r="B726" s="65"/>
      <c r="C726" s="121"/>
      <c r="D726" s="65"/>
    </row>
    <row r="727" spans="2:4" ht="12">
      <c r="B727" s="65"/>
      <c r="C727" s="121"/>
      <c r="D727" s="65"/>
    </row>
    <row r="728" spans="2:4" ht="12">
      <c r="B728" s="65"/>
      <c r="C728" s="121"/>
      <c r="D728" s="65"/>
    </row>
    <row r="729" spans="2:4" ht="12">
      <c r="B729" s="65"/>
      <c r="C729" s="121"/>
      <c r="D729" s="65"/>
    </row>
    <row r="730" spans="2:4" ht="12">
      <c r="B730" s="65"/>
      <c r="C730" s="121"/>
      <c r="D730" s="65"/>
    </row>
    <row r="731" spans="2:4" ht="12">
      <c r="B731" s="65"/>
      <c r="C731" s="121"/>
      <c r="D731" s="65"/>
    </row>
    <row r="732" spans="2:4" ht="12">
      <c r="B732" s="65"/>
      <c r="C732" s="121"/>
      <c r="D732" s="65"/>
    </row>
    <row r="733" spans="2:4" ht="12">
      <c r="B733" s="65"/>
      <c r="C733" s="121"/>
      <c r="D733" s="65"/>
    </row>
    <row r="734" spans="2:4" ht="12">
      <c r="B734" s="65"/>
      <c r="C734" s="121"/>
      <c r="D734" s="65"/>
    </row>
    <row r="735" spans="2:4" ht="12">
      <c r="B735" s="65"/>
      <c r="C735" s="121"/>
      <c r="D735" s="65"/>
    </row>
    <row r="736" spans="2:4" ht="12">
      <c r="B736" s="65"/>
      <c r="C736" s="121"/>
      <c r="D736" s="65"/>
    </row>
    <row r="737" spans="2:4" ht="12">
      <c r="B737" s="65"/>
      <c r="C737" s="121"/>
      <c r="D737" s="65"/>
    </row>
    <row r="738" spans="2:4" ht="12">
      <c r="B738" s="65"/>
      <c r="C738" s="121"/>
      <c r="D738" s="65"/>
    </row>
    <row r="739" spans="2:4" ht="12">
      <c r="B739" s="65"/>
      <c r="C739" s="121"/>
      <c r="D739" s="65"/>
    </row>
    <row r="740" spans="2:4" ht="12">
      <c r="B740" s="65"/>
      <c r="C740" s="121"/>
      <c r="D740" s="65"/>
    </row>
    <row r="741" spans="2:4" ht="12">
      <c r="B741" s="65"/>
      <c r="C741" s="121"/>
      <c r="D741" s="65"/>
    </row>
    <row r="742" spans="2:4" ht="12">
      <c r="B742" s="65"/>
      <c r="C742" s="121"/>
      <c r="D742" s="65"/>
    </row>
    <row r="743" spans="2:4" ht="12">
      <c r="B743" s="65"/>
      <c r="C743" s="121"/>
      <c r="D743" s="65"/>
    </row>
    <row r="744" spans="2:4" ht="12">
      <c r="B744" s="65"/>
      <c r="C744" s="121"/>
      <c r="D744" s="65"/>
    </row>
    <row r="745" spans="2:4" ht="12">
      <c r="B745" s="65"/>
      <c r="C745" s="121"/>
      <c r="D745" s="65"/>
    </row>
    <row r="746" spans="2:4" ht="12">
      <c r="B746" s="65"/>
      <c r="C746" s="121"/>
      <c r="D746" s="65"/>
    </row>
    <row r="747" spans="2:4" ht="12">
      <c r="B747" s="65"/>
      <c r="C747" s="121"/>
      <c r="D747" s="65"/>
    </row>
    <row r="748" spans="2:4" ht="12">
      <c r="B748" s="65"/>
      <c r="C748" s="121"/>
      <c r="D748" s="65"/>
    </row>
    <row r="749" spans="2:4" ht="12">
      <c r="B749" s="65"/>
      <c r="C749" s="121"/>
      <c r="D749" s="65"/>
    </row>
    <row r="750" spans="2:4" ht="12">
      <c r="B750" s="65"/>
      <c r="C750" s="121"/>
      <c r="D750" s="65"/>
    </row>
    <row r="751" spans="2:4" ht="12">
      <c r="B751" s="65"/>
      <c r="C751" s="121"/>
      <c r="D751" s="65"/>
    </row>
    <row r="752" spans="2:4" ht="12">
      <c r="B752" s="65"/>
      <c r="C752" s="121"/>
      <c r="D752" s="65"/>
    </row>
    <row r="753" spans="2:4" ht="12">
      <c r="B753" s="65"/>
      <c r="C753" s="121"/>
      <c r="D753" s="65"/>
    </row>
    <row r="754" spans="2:4" ht="12">
      <c r="B754" s="65"/>
      <c r="C754" s="121"/>
      <c r="D754" s="65"/>
    </row>
    <row r="755" spans="2:4" ht="12">
      <c r="B755" s="65"/>
      <c r="C755" s="121"/>
      <c r="D755" s="65"/>
    </row>
    <row r="756" spans="2:4" ht="12">
      <c r="B756" s="65"/>
      <c r="C756" s="121"/>
      <c r="D756" s="65"/>
    </row>
    <row r="757" spans="2:4" ht="12">
      <c r="B757" s="65"/>
      <c r="C757" s="121"/>
      <c r="D757" s="65"/>
    </row>
    <row r="758" spans="2:4" ht="12">
      <c r="B758" s="65"/>
      <c r="C758" s="121"/>
      <c r="D758" s="65"/>
    </row>
    <row r="759" spans="2:4" ht="12">
      <c r="B759" s="65"/>
      <c r="C759" s="121"/>
      <c r="D759" s="65"/>
    </row>
    <row r="760" spans="2:4" ht="12">
      <c r="B760" s="65"/>
      <c r="C760" s="121"/>
      <c r="D760" s="65"/>
    </row>
    <row r="761" spans="2:4" ht="12">
      <c r="B761" s="65"/>
      <c r="C761" s="121"/>
      <c r="D761" s="65"/>
    </row>
    <row r="762" spans="2:4" ht="12">
      <c r="B762" s="65"/>
      <c r="C762" s="121"/>
      <c r="D762" s="65"/>
    </row>
    <row r="763" spans="2:4" ht="12">
      <c r="B763" s="65"/>
      <c r="C763" s="121"/>
      <c r="D763" s="65"/>
    </row>
    <row r="764" spans="2:4" ht="12">
      <c r="B764" s="65"/>
      <c r="C764" s="121"/>
      <c r="D764" s="65"/>
    </row>
    <row r="765" spans="2:4" ht="12">
      <c r="B765" s="65"/>
      <c r="C765" s="121"/>
      <c r="D765" s="65"/>
    </row>
    <row r="766" spans="2:4" ht="12">
      <c r="B766" s="65"/>
      <c r="C766" s="121"/>
      <c r="D766" s="65"/>
    </row>
    <row r="767" spans="2:4" ht="12">
      <c r="B767" s="65"/>
      <c r="C767" s="121"/>
      <c r="D767" s="65"/>
    </row>
    <row r="768" spans="2:4" ht="12">
      <c r="B768" s="65"/>
      <c r="C768" s="121"/>
      <c r="D768" s="65"/>
    </row>
    <row r="769" spans="2:4" ht="12">
      <c r="B769" s="65"/>
      <c r="C769" s="121"/>
      <c r="D769" s="65"/>
    </row>
    <row r="770" spans="2:4" ht="12">
      <c r="B770" s="65"/>
      <c r="C770" s="121"/>
      <c r="D770" s="65"/>
    </row>
    <row r="771" spans="2:4" ht="12">
      <c r="B771" s="65"/>
      <c r="C771" s="121"/>
      <c r="D771" s="65"/>
    </row>
    <row r="772" spans="2:4" ht="12">
      <c r="B772" s="65"/>
      <c r="C772" s="121"/>
      <c r="D772" s="65"/>
    </row>
    <row r="773" spans="2:4" ht="12">
      <c r="B773" s="65"/>
      <c r="C773" s="121"/>
      <c r="D773" s="65"/>
    </row>
    <row r="774" spans="2:4" ht="12">
      <c r="B774" s="65"/>
      <c r="C774" s="121"/>
      <c r="D774" s="65"/>
    </row>
    <row r="775" spans="2:4" ht="12">
      <c r="B775" s="65"/>
      <c r="C775" s="121"/>
      <c r="D775" s="65"/>
    </row>
    <row r="776" spans="2:4" ht="12">
      <c r="B776" s="65"/>
      <c r="C776" s="121"/>
      <c r="D776" s="65"/>
    </row>
    <row r="777" spans="2:4" ht="12">
      <c r="B777" s="65"/>
      <c r="C777" s="121"/>
      <c r="D777" s="65"/>
    </row>
    <row r="778" spans="2:4" ht="12">
      <c r="B778" s="65"/>
      <c r="C778" s="121"/>
      <c r="D778" s="65"/>
    </row>
    <row r="779" spans="2:4" ht="12">
      <c r="B779" s="65"/>
      <c r="C779" s="121"/>
      <c r="D779" s="65"/>
    </row>
    <row r="780" spans="2:4" ht="12">
      <c r="B780" s="65"/>
      <c r="C780" s="121"/>
      <c r="D780" s="65"/>
    </row>
    <row r="781" spans="2:4" ht="12">
      <c r="B781" s="65"/>
      <c r="C781" s="121"/>
      <c r="D781" s="65"/>
    </row>
    <row r="782" spans="2:4" ht="12">
      <c r="B782" s="65"/>
      <c r="C782" s="121"/>
      <c r="D782" s="65"/>
    </row>
    <row r="783" spans="2:4" ht="12">
      <c r="B783" s="65"/>
      <c r="C783" s="121"/>
      <c r="D783" s="65"/>
    </row>
    <row r="784" spans="2:4" ht="12">
      <c r="B784" s="65"/>
      <c r="C784" s="121"/>
      <c r="D784" s="65"/>
    </row>
    <row r="785" spans="2:4" ht="12">
      <c r="B785" s="65"/>
      <c r="C785" s="121"/>
      <c r="D785" s="65"/>
    </row>
    <row r="786" spans="2:4" ht="12">
      <c r="B786" s="65"/>
      <c r="C786" s="121"/>
      <c r="D786" s="65"/>
    </row>
    <row r="787" spans="2:4" ht="12">
      <c r="B787" s="65"/>
      <c r="C787" s="121"/>
      <c r="D787" s="65"/>
    </row>
    <row r="788" spans="2:4" ht="12">
      <c r="B788" s="65"/>
      <c r="C788" s="121"/>
      <c r="D788" s="65"/>
    </row>
    <row r="789" spans="2:4" ht="12">
      <c r="B789" s="65"/>
      <c r="C789" s="121"/>
      <c r="D789" s="65"/>
    </row>
    <row r="790" spans="2:4" ht="12">
      <c r="B790" s="65"/>
      <c r="C790" s="121"/>
      <c r="D790" s="65"/>
    </row>
    <row r="791" spans="2:4" ht="12">
      <c r="B791" s="65"/>
      <c r="C791" s="121"/>
      <c r="D791" s="65"/>
    </row>
    <row r="792" spans="2:4" ht="12">
      <c r="B792" s="65"/>
      <c r="C792" s="121"/>
      <c r="D792" s="65"/>
    </row>
    <row r="793" spans="2:4" ht="12">
      <c r="B793" s="65"/>
      <c r="C793" s="121"/>
      <c r="D793" s="65"/>
    </row>
    <row r="794" spans="2:4" ht="12">
      <c r="B794" s="65"/>
      <c r="C794" s="121"/>
      <c r="D794" s="65"/>
    </row>
    <row r="795" spans="2:4" ht="12">
      <c r="B795" s="65"/>
      <c r="C795" s="121"/>
      <c r="D795" s="65"/>
    </row>
    <row r="796" spans="2:4" ht="12">
      <c r="B796" s="65"/>
      <c r="C796" s="121"/>
      <c r="D796" s="65"/>
    </row>
    <row r="797" spans="2:4" ht="12">
      <c r="B797" s="65"/>
      <c r="C797" s="121"/>
      <c r="D797" s="65"/>
    </row>
    <row r="798" spans="2:4" ht="12">
      <c r="B798" s="65"/>
      <c r="C798" s="121"/>
      <c r="D798" s="65"/>
    </row>
    <row r="799" spans="2:4" ht="12">
      <c r="B799" s="65"/>
      <c r="C799" s="121"/>
      <c r="D799" s="65"/>
    </row>
    <row r="800" spans="2:4" ht="12">
      <c r="B800" s="65"/>
      <c r="C800" s="121"/>
      <c r="D800" s="65"/>
    </row>
    <row r="801" spans="2:4" ht="12">
      <c r="B801" s="65"/>
      <c r="C801" s="121"/>
      <c r="D801" s="65"/>
    </row>
    <row r="802" spans="2:4" ht="12">
      <c r="B802" s="65"/>
      <c r="C802" s="121"/>
      <c r="D802" s="65"/>
    </row>
    <row r="803" spans="2:4" ht="12">
      <c r="B803" s="65"/>
      <c r="C803" s="121"/>
      <c r="D803" s="65"/>
    </row>
    <row r="804" spans="2:4" ht="12">
      <c r="B804" s="65"/>
      <c r="C804" s="121"/>
      <c r="D804" s="65"/>
    </row>
    <row r="805" spans="2:4" ht="12">
      <c r="B805" s="65"/>
      <c r="C805" s="121"/>
      <c r="D805" s="65"/>
    </row>
    <row r="806" spans="2:4" ht="12">
      <c r="B806" s="65"/>
      <c r="C806" s="121"/>
      <c r="D806" s="65"/>
    </row>
    <row r="807" spans="2:4" ht="12">
      <c r="B807" s="65"/>
      <c r="C807" s="121"/>
      <c r="D807" s="65"/>
    </row>
    <row r="808" spans="2:4" ht="12">
      <c r="B808" s="65"/>
      <c r="C808" s="121"/>
      <c r="D808" s="65"/>
    </row>
    <row r="809" spans="2:4" ht="12">
      <c r="B809" s="65"/>
      <c r="C809" s="121"/>
      <c r="D809" s="65"/>
    </row>
    <row r="810" spans="2:4" ht="12">
      <c r="B810" s="65"/>
      <c r="C810" s="121"/>
      <c r="D810" s="65"/>
    </row>
    <row r="811" spans="2:4" ht="12">
      <c r="B811" s="65"/>
      <c r="C811" s="121"/>
      <c r="D811" s="65"/>
    </row>
    <row r="812" spans="2:4" ht="12">
      <c r="B812" s="65"/>
      <c r="C812" s="121"/>
      <c r="D812" s="65"/>
    </row>
    <row r="813" spans="2:4" ht="12">
      <c r="B813" s="65"/>
      <c r="C813" s="121"/>
      <c r="D813" s="65"/>
    </row>
    <row r="814" spans="2:4" ht="12">
      <c r="B814" s="65"/>
      <c r="C814" s="121"/>
      <c r="D814" s="65"/>
    </row>
    <row r="815" spans="2:4" ht="12">
      <c r="B815" s="65"/>
      <c r="C815" s="121"/>
      <c r="D815" s="65"/>
    </row>
    <row r="816" spans="2:4" ht="12">
      <c r="B816" s="65"/>
      <c r="C816" s="121"/>
      <c r="D816" s="65"/>
    </row>
    <row r="817" spans="2:4" ht="12">
      <c r="B817" s="65"/>
      <c r="C817" s="121"/>
      <c r="D817" s="65"/>
    </row>
    <row r="818" spans="2:4" ht="12">
      <c r="B818" s="65"/>
      <c r="C818" s="121"/>
      <c r="D818" s="65"/>
    </row>
    <row r="819" spans="2:4" ht="12">
      <c r="B819" s="65"/>
      <c r="C819" s="121"/>
      <c r="D819" s="65"/>
    </row>
    <row r="820" spans="2:4" ht="12">
      <c r="B820" s="65"/>
      <c r="C820" s="121"/>
      <c r="D820" s="65"/>
    </row>
    <row r="821" spans="2:4" ht="12">
      <c r="B821" s="65"/>
      <c r="C821" s="121"/>
      <c r="D821" s="65"/>
    </row>
    <row r="822" spans="2:4" ht="12">
      <c r="B822" s="65"/>
      <c r="C822" s="121"/>
      <c r="D822" s="65"/>
    </row>
    <row r="823" spans="2:4" ht="12">
      <c r="B823" s="65"/>
      <c r="C823" s="121"/>
      <c r="D823" s="65"/>
    </row>
    <row r="824" spans="2:4" ht="12">
      <c r="B824" s="65"/>
      <c r="C824" s="121"/>
      <c r="D824" s="65"/>
    </row>
    <row r="825" spans="2:4" ht="12">
      <c r="B825" s="65"/>
      <c r="C825" s="121"/>
      <c r="D825" s="65"/>
    </row>
    <row r="826" spans="2:4" ht="12">
      <c r="B826" s="65"/>
      <c r="C826" s="121"/>
      <c r="D826" s="65"/>
    </row>
    <row r="827" spans="2:4" ht="12">
      <c r="B827" s="65"/>
      <c r="C827" s="121"/>
      <c r="D827" s="65"/>
    </row>
    <row r="828" spans="2:4" ht="12">
      <c r="B828" s="65"/>
      <c r="C828" s="121"/>
      <c r="D828" s="65"/>
    </row>
    <row r="829" spans="2:4" ht="12">
      <c r="B829" s="65"/>
      <c r="C829" s="121"/>
      <c r="D829" s="65"/>
    </row>
    <row r="830" spans="2:4" ht="12">
      <c r="B830" s="65"/>
      <c r="C830" s="121"/>
      <c r="D830" s="65"/>
    </row>
    <row r="831" spans="2:4" ht="12">
      <c r="B831" s="65"/>
      <c r="C831" s="121"/>
      <c r="D831" s="65"/>
    </row>
    <row r="832" spans="2:4" ht="12">
      <c r="B832" s="65"/>
      <c r="C832" s="121"/>
      <c r="D832" s="65"/>
    </row>
    <row r="833" spans="2:4" ht="12">
      <c r="B833" s="65"/>
      <c r="C833" s="121"/>
      <c r="D833" s="65"/>
    </row>
    <row r="834" spans="2:4" ht="12">
      <c r="B834" s="65"/>
      <c r="C834" s="121"/>
      <c r="D834" s="65"/>
    </row>
    <row r="835" spans="2:4" ht="12">
      <c r="B835" s="65"/>
      <c r="C835" s="121"/>
      <c r="D835" s="65"/>
    </row>
    <row r="836" spans="2:4" ht="12">
      <c r="B836" s="65"/>
      <c r="C836" s="121"/>
      <c r="D836" s="65"/>
    </row>
    <row r="837" spans="2:4" ht="12">
      <c r="B837" s="65"/>
      <c r="C837" s="121"/>
      <c r="D837" s="65"/>
    </row>
    <row r="838" spans="2:4" ht="12">
      <c r="B838" s="65"/>
      <c r="C838" s="121"/>
      <c r="D838" s="65"/>
    </row>
    <row r="839" spans="2:4" ht="12">
      <c r="B839" s="65"/>
      <c r="C839" s="121"/>
      <c r="D839" s="65"/>
    </row>
    <row r="840" spans="2:4" ht="12">
      <c r="B840" s="65"/>
      <c r="C840" s="121"/>
      <c r="D840" s="65"/>
    </row>
    <row r="841" spans="2:4" ht="12">
      <c r="B841" s="65"/>
      <c r="C841" s="121"/>
      <c r="D841" s="65"/>
    </row>
    <row r="842" spans="2:4" ht="12">
      <c r="B842" s="65"/>
      <c r="C842" s="121"/>
      <c r="D842" s="65"/>
    </row>
    <row r="843" spans="2:4" ht="12">
      <c r="B843" s="65"/>
      <c r="C843" s="121"/>
      <c r="D843" s="65"/>
    </row>
    <row r="844" spans="2:4" ht="12">
      <c r="B844" s="65"/>
      <c r="C844" s="121"/>
      <c r="D844" s="65"/>
    </row>
    <row r="845" spans="2:4" ht="12">
      <c r="B845" s="65"/>
      <c r="C845" s="121"/>
      <c r="D845" s="65"/>
    </row>
    <row r="846" spans="2:4" ht="12">
      <c r="B846" s="65"/>
      <c r="C846" s="121"/>
      <c r="D846" s="65"/>
    </row>
    <row r="847" spans="2:4" ht="12">
      <c r="B847" s="65"/>
      <c r="C847" s="121"/>
      <c r="D847" s="65"/>
    </row>
    <row r="848" spans="2:4" ht="12">
      <c r="B848" s="65"/>
      <c r="C848" s="121"/>
      <c r="D848" s="65"/>
    </row>
    <row r="849" spans="2:4" ht="12">
      <c r="B849" s="65"/>
      <c r="C849" s="121"/>
      <c r="D849" s="65"/>
    </row>
    <row r="850" spans="2:4" ht="12">
      <c r="B850" s="65"/>
      <c r="C850" s="121"/>
      <c r="D850" s="65"/>
    </row>
    <row r="851" spans="2:4" ht="12">
      <c r="B851" s="65"/>
      <c r="C851" s="121"/>
      <c r="D851" s="65"/>
    </row>
    <row r="852" spans="2:4" ht="12">
      <c r="B852" s="65"/>
      <c r="C852" s="121"/>
      <c r="D852" s="65"/>
    </row>
    <row r="853" spans="2:4" ht="12">
      <c r="B853" s="65"/>
      <c r="C853" s="121"/>
      <c r="D853" s="65"/>
    </row>
    <row r="854" spans="2:4" ht="12">
      <c r="B854" s="65"/>
      <c r="C854" s="121"/>
      <c r="D854" s="65"/>
    </row>
    <row r="855" spans="2:4" ht="12">
      <c r="B855" s="65"/>
      <c r="C855" s="121"/>
      <c r="D855" s="65"/>
    </row>
    <row r="856" spans="2:4" ht="12">
      <c r="B856" s="65"/>
      <c r="C856" s="121"/>
      <c r="D856" s="65"/>
    </row>
    <row r="857" spans="2:4" ht="12">
      <c r="B857" s="65"/>
      <c r="C857" s="121"/>
      <c r="D857" s="65"/>
    </row>
    <row r="858" spans="2:4" ht="12">
      <c r="B858" s="65"/>
      <c r="C858" s="121"/>
      <c r="D858" s="65"/>
    </row>
    <row r="859" spans="2:4" ht="12">
      <c r="B859" s="65"/>
      <c r="C859" s="121"/>
      <c r="D859" s="65"/>
    </row>
    <row r="860" spans="2:4" ht="12">
      <c r="B860" s="65"/>
      <c r="C860" s="121"/>
      <c r="D860" s="65"/>
    </row>
    <row r="861" spans="2:4" ht="12">
      <c r="B861" s="65"/>
      <c r="C861" s="121"/>
      <c r="D861" s="65"/>
    </row>
    <row r="862" spans="2:4" ht="12">
      <c r="B862" s="65"/>
      <c r="C862" s="121"/>
      <c r="D862" s="65"/>
    </row>
    <row r="863" spans="2:4" ht="12">
      <c r="B863" s="65"/>
      <c r="C863" s="121"/>
      <c r="D863" s="65"/>
    </row>
    <row r="864" spans="2:4" ht="12">
      <c r="B864" s="65"/>
      <c r="C864" s="121"/>
      <c r="D864" s="65"/>
    </row>
    <row r="865" spans="2:4" ht="12">
      <c r="B865" s="65"/>
      <c r="C865" s="121"/>
      <c r="D865" s="65"/>
    </row>
    <row r="866" spans="2:4" ht="12">
      <c r="B866" s="65"/>
      <c r="C866" s="121"/>
      <c r="D866" s="65"/>
    </row>
    <row r="867" spans="2:4" ht="12">
      <c r="B867" s="65"/>
      <c r="C867" s="121"/>
      <c r="D867" s="65"/>
    </row>
    <row r="868" spans="2:4" ht="12">
      <c r="B868" s="65"/>
      <c r="C868" s="121"/>
      <c r="D868" s="65"/>
    </row>
    <row r="869" spans="2:4" ht="12">
      <c r="B869" s="65"/>
      <c r="C869" s="121"/>
      <c r="D869" s="65"/>
    </row>
    <row r="870" spans="2:4" ht="12">
      <c r="B870" s="65"/>
      <c r="C870" s="121"/>
      <c r="D870" s="65"/>
    </row>
    <row r="871" spans="2:4" ht="12">
      <c r="B871" s="65"/>
      <c r="C871" s="121"/>
      <c r="D871" s="65"/>
    </row>
    <row r="872" spans="2:4" ht="12">
      <c r="B872" s="65"/>
      <c r="C872" s="121"/>
      <c r="D872" s="65"/>
    </row>
    <row r="873" spans="2:4" ht="12">
      <c r="B873" s="65"/>
      <c r="C873" s="121"/>
      <c r="D873" s="65"/>
    </row>
    <row r="874" spans="2:4" ht="12">
      <c r="B874" s="65"/>
      <c r="C874" s="121"/>
      <c r="D874" s="65"/>
    </row>
    <row r="875" spans="2:4" ht="12">
      <c r="B875" s="65"/>
      <c r="C875" s="121"/>
      <c r="D875" s="65"/>
    </row>
    <row r="876" spans="2:4" ht="12">
      <c r="B876" s="65"/>
      <c r="C876" s="121"/>
      <c r="D876" s="65"/>
    </row>
    <row r="877" spans="2:4" ht="12">
      <c r="B877" s="65"/>
      <c r="C877" s="121"/>
      <c r="D877" s="65"/>
    </row>
    <row r="878" spans="2:4" ht="12">
      <c r="B878" s="65"/>
      <c r="C878" s="121"/>
      <c r="D878" s="65"/>
    </row>
    <row r="879" spans="2:4" ht="12">
      <c r="B879" s="65"/>
      <c r="C879" s="121"/>
      <c r="D879" s="65"/>
    </row>
    <row r="936" spans="1:4" ht="12">
      <c r="A936" s="91"/>
      <c r="B936" s="65"/>
      <c r="C936" s="121"/>
      <c r="D936" s="65"/>
    </row>
    <row r="937" spans="1:4" ht="12">
      <c r="A937" s="91"/>
      <c r="B937" s="65"/>
      <c r="C937" s="121"/>
      <c r="D937" s="65"/>
    </row>
    <row r="938" spans="1:4" ht="12">
      <c r="A938" s="91"/>
      <c r="B938" s="65"/>
      <c r="C938" s="121"/>
      <c r="D938" s="65"/>
    </row>
    <row r="939" spans="1:4" ht="12">
      <c r="A939" s="91"/>
      <c r="B939" s="65"/>
      <c r="C939" s="121"/>
      <c r="D939" s="65"/>
    </row>
    <row r="940" spans="1:4" ht="12">
      <c r="A940" s="91"/>
      <c r="B940" s="65"/>
      <c r="C940" s="121"/>
      <c r="D940" s="65"/>
    </row>
    <row r="941" spans="1:4" ht="12">
      <c r="A941" s="91"/>
      <c r="B941" s="65"/>
      <c r="C941" s="121"/>
      <c r="D941" s="65"/>
    </row>
    <row r="942" spans="1:4" ht="12">
      <c r="A942" s="91"/>
      <c r="B942" s="65"/>
      <c r="C942" s="121"/>
      <c r="D942" s="65"/>
    </row>
    <row r="943" spans="1:4" ht="12">
      <c r="A943" s="91"/>
      <c r="B943" s="65"/>
      <c r="C943" s="121"/>
      <c r="D943" s="65"/>
    </row>
    <row r="944" spans="1:4" ht="12">
      <c r="A944" s="91"/>
      <c r="B944" s="65"/>
      <c r="C944" s="121"/>
      <c r="D944" s="65"/>
    </row>
    <row r="945" spans="1:4" ht="12">
      <c r="A945" s="91"/>
      <c r="B945" s="65"/>
      <c r="C945" s="121"/>
      <c r="D945" s="65"/>
    </row>
    <row r="946" spans="1:4" ht="12">
      <c r="A946" s="91"/>
      <c r="B946" s="65"/>
      <c r="C946" s="121"/>
      <c r="D946" s="65"/>
    </row>
    <row r="947" spans="1:4" ht="12">
      <c r="A947" s="91"/>
      <c r="B947" s="65"/>
      <c r="C947" s="121"/>
      <c r="D947" s="65"/>
    </row>
    <row r="948" spans="1:4" ht="12">
      <c r="A948" s="91"/>
      <c r="B948" s="65"/>
      <c r="C948" s="121"/>
      <c r="D948" s="65"/>
    </row>
    <row r="949" spans="1:4" ht="12">
      <c r="A949" s="91"/>
      <c r="B949" s="65"/>
      <c r="C949" s="121"/>
      <c r="D949" s="65"/>
    </row>
    <row r="950" spans="1:4" ht="12">
      <c r="A950" s="91"/>
      <c r="B950" s="65"/>
      <c r="C950" s="121"/>
      <c r="D950" s="65"/>
    </row>
    <row r="951" spans="1:4" ht="12">
      <c r="A951" s="91"/>
      <c r="B951" s="65"/>
      <c r="C951" s="121"/>
      <c r="D951" s="65"/>
    </row>
    <row r="952" spans="1:4" ht="12">
      <c r="A952" s="91"/>
      <c r="B952" s="65"/>
      <c r="C952" s="121"/>
      <c r="D952" s="65"/>
    </row>
    <row r="953" spans="1:4" ht="12">
      <c r="A953" s="91"/>
      <c r="B953" s="65"/>
      <c r="C953" s="121"/>
      <c r="D953" s="65"/>
    </row>
    <row r="954" spans="1:4" ht="12">
      <c r="A954" s="91"/>
      <c r="B954" s="65"/>
      <c r="C954" s="121"/>
      <c r="D954" s="65"/>
    </row>
    <row r="955" spans="1:4" ht="12">
      <c r="A955" s="91"/>
      <c r="B955" s="65"/>
      <c r="C955" s="121"/>
      <c r="D955" s="65"/>
    </row>
    <row r="956" spans="1:4" ht="12">
      <c r="A956" s="91"/>
      <c r="B956" s="65"/>
      <c r="C956" s="121"/>
      <c r="D956" s="65"/>
    </row>
    <row r="957" spans="1:4" ht="12">
      <c r="A957" s="91"/>
      <c r="B957" s="65"/>
      <c r="C957" s="121"/>
      <c r="D957" s="65"/>
    </row>
    <row r="958" spans="1:4" ht="12">
      <c r="A958" s="91"/>
      <c r="B958" s="65"/>
      <c r="C958" s="121"/>
      <c r="D958" s="65"/>
    </row>
    <row r="959" spans="1:4" ht="12">
      <c r="A959" s="91"/>
      <c r="B959" s="65"/>
      <c r="C959" s="121"/>
      <c r="D959" s="65"/>
    </row>
    <row r="960" spans="1:4" ht="12">
      <c r="A960" s="91"/>
      <c r="B960" s="65"/>
      <c r="C960" s="121"/>
      <c r="D960" s="65"/>
    </row>
    <row r="961" spans="1:4" ht="12">
      <c r="A961" s="91"/>
      <c r="B961" s="65"/>
      <c r="C961" s="121"/>
      <c r="D961" s="65"/>
    </row>
    <row r="962" spans="1:4" ht="12">
      <c r="A962" s="91"/>
      <c r="B962" s="65"/>
      <c r="C962" s="121"/>
      <c r="D962" s="65"/>
    </row>
    <row r="963" spans="1:4" ht="12">
      <c r="A963" s="91"/>
      <c r="B963" s="65"/>
      <c r="C963" s="121"/>
      <c r="D963" s="65"/>
    </row>
    <row r="964" spans="1:4" ht="12">
      <c r="A964" s="91"/>
      <c r="B964" s="65"/>
      <c r="C964" s="121"/>
      <c r="D964" s="65"/>
    </row>
    <row r="965" spans="1:4" ht="12">
      <c r="A965" s="91"/>
      <c r="B965" s="65"/>
      <c r="C965" s="121"/>
      <c r="D965" s="65"/>
    </row>
    <row r="966" spans="1:4" ht="12">
      <c r="A966" s="91"/>
      <c r="B966" s="65"/>
      <c r="C966" s="121"/>
      <c r="D966" s="65"/>
    </row>
    <row r="967" spans="1:4" ht="12">
      <c r="A967" s="91"/>
      <c r="B967" s="65"/>
      <c r="C967" s="121"/>
      <c r="D967" s="65"/>
    </row>
    <row r="968" spans="1:4" ht="12">
      <c r="A968" s="91"/>
      <c r="B968" s="65"/>
      <c r="C968" s="121"/>
      <c r="D968" s="65"/>
    </row>
    <row r="969" spans="1:4" ht="12">
      <c r="A969" s="91"/>
      <c r="B969" s="65"/>
      <c r="C969" s="121"/>
      <c r="D969" s="65"/>
    </row>
    <row r="1065" spans="2:3" ht="12">
      <c r="B1065" s="65"/>
      <c r="C1065" s="121"/>
    </row>
    <row r="1066" spans="2:3" ht="12">
      <c r="B1066" s="65"/>
      <c r="C1066" s="121"/>
    </row>
    <row r="1067" spans="2:3" ht="12">
      <c r="B1067" s="65"/>
      <c r="C1067" s="121"/>
    </row>
    <row r="1068" spans="2:3" ht="12">
      <c r="B1068" s="65"/>
      <c r="C1068" s="121"/>
    </row>
    <row r="1069" spans="2:3" ht="12">
      <c r="B1069" s="65"/>
      <c r="C1069" s="121"/>
    </row>
    <row r="1070" spans="2:3" ht="12">
      <c r="B1070" s="65"/>
      <c r="C1070" s="121"/>
    </row>
    <row r="1071" spans="2:3" ht="12">
      <c r="B1071" s="65"/>
      <c r="C1071" s="121"/>
    </row>
  </sheetData>
  <sheetProtection/>
  <printOptions/>
  <pageMargins left="0.708661417322835" right="0.708661417322835" top="0.748031496062992" bottom="0.748031496062992" header="0.31496062992126" footer="0.31496062992126"/>
  <pageSetup horizontalDpi="300" verticalDpi="300" orientation="portrait" paperSize="9" scale="33" r:id="rId1"/>
  <headerFooter>
    <oddHeader>&amp;L&amp;"Arial,Regular"&amp;8&amp;K000000investitor: GRAD SUPETAR
građevina: REKONSTRUKCIJA DRUŠTVENOG DOMA MIRCA
TROŠKOVNIK GRAĐEVINSKO-OBRTNIČKIH RADOVA&amp;R&amp;"Arial,Regular"&amp;8&amp;K000000kolovoz 2020.
TD: 04/20
ZOP: ddm</oddHeader>
    <oddFooter>&amp;L&amp;"Arial,Regular"&amp;8purić projekt d.o.o.&amp;R&amp;"Arial,Regular"&amp;10&amp;P</oddFooter>
  </headerFooter>
</worksheet>
</file>

<file path=xl/worksheets/sheet3.xml><?xml version="1.0" encoding="utf-8"?>
<worksheet xmlns="http://schemas.openxmlformats.org/spreadsheetml/2006/main" xmlns:r="http://schemas.openxmlformats.org/officeDocument/2006/relationships">
  <dimension ref="B1:I387"/>
  <sheetViews>
    <sheetView tabSelected="1" view="pageBreakPreview" zoomScale="120" zoomScaleNormal="85" zoomScaleSheetLayoutView="120" zoomScalePageLayoutView="70" workbookViewId="0" topLeftCell="A46">
      <selection activeCell="H14" sqref="H14"/>
    </sheetView>
  </sheetViews>
  <sheetFormatPr defaultColWidth="10.875" defaultRowHeight="15.75"/>
  <cols>
    <col min="1" max="1" width="1.4921875" style="2" customWidth="1"/>
    <col min="2" max="2" width="7.625" style="2" customWidth="1"/>
    <col min="3" max="3" width="56.125" style="2" customWidth="1"/>
    <col min="4" max="4" width="8.375" style="92" customWidth="1"/>
    <col min="5" max="5" width="12.00390625" style="6" customWidth="1"/>
    <col min="6" max="6" width="11.625" style="10" customWidth="1"/>
    <col min="7" max="7" width="13.00390625" style="10" customWidth="1"/>
    <col min="8" max="8" width="40.875" style="148" customWidth="1"/>
    <col min="9" max="9" width="9.50390625" style="2" customWidth="1"/>
    <col min="10" max="16384" width="10.875" style="2" customWidth="1"/>
  </cols>
  <sheetData>
    <row r="1" ht="12">
      <c r="C1" s="1"/>
    </row>
    <row r="2" ht="12.75">
      <c r="C2" s="149" t="s">
        <v>336</v>
      </c>
    </row>
    <row r="3" spans="3:7" ht="12.75">
      <c r="C3" s="3" t="s">
        <v>337</v>
      </c>
      <c r="D3" s="93"/>
      <c r="E3" s="7"/>
      <c r="F3" s="11"/>
      <c r="G3" s="11"/>
    </row>
    <row r="4" spans="3:7" ht="12">
      <c r="C4" s="1" t="s">
        <v>1</v>
      </c>
      <c r="D4" s="92" t="s">
        <v>2</v>
      </c>
      <c r="E4" s="6" t="s">
        <v>3</v>
      </c>
      <c r="F4" s="10" t="s">
        <v>4</v>
      </c>
      <c r="G4" s="10" t="s">
        <v>5</v>
      </c>
    </row>
    <row r="5" ht="12">
      <c r="C5" s="1"/>
    </row>
    <row r="6" spans="2:7" ht="12.75">
      <c r="B6" s="24" t="s">
        <v>270</v>
      </c>
      <c r="C6" s="24" t="s">
        <v>296</v>
      </c>
      <c r="D6" s="94"/>
      <c r="E6" s="55"/>
      <c r="F6" s="56"/>
      <c r="G6" s="56"/>
    </row>
    <row r="7" spans="2:7" ht="12.75">
      <c r="B7" s="42"/>
      <c r="C7" s="42"/>
      <c r="D7" s="125"/>
      <c r="E7" s="126"/>
      <c r="F7" s="127"/>
      <c r="G7" s="127"/>
    </row>
    <row r="8" spans="2:7" ht="12.75">
      <c r="B8" s="19"/>
      <c r="C8" s="19"/>
      <c r="D8" s="95"/>
      <c r="E8" s="20"/>
      <c r="F8" s="21"/>
      <c r="G8" s="21"/>
    </row>
    <row r="9" spans="2:7" ht="37.5">
      <c r="B9" s="150" t="s">
        <v>271</v>
      </c>
      <c r="C9" s="45" t="s">
        <v>360</v>
      </c>
      <c r="D9" s="103"/>
      <c r="E9" s="22"/>
      <c r="F9" s="114"/>
      <c r="G9" s="22"/>
    </row>
    <row r="10" spans="2:7" ht="12">
      <c r="B10" s="150"/>
      <c r="C10" s="151"/>
      <c r="D10" s="103" t="s">
        <v>34</v>
      </c>
      <c r="E10" s="22">
        <v>1</v>
      </c>
      <c r="F10" s="114"/>
      <c r="G10" s="22">
        <f>+E10*F10</f>
        <v>0</v>
      </c>
    </row>
    <row r="11" spans="2:7" ht="12.75">
      <c r="B11" s="19"/>
      <c r="C11" s="1"/>
      <c r="D11" s="95"/>
      <c r="E11" s="20"/>
      <c r="F11" s="21"/>
      <c r="G11" s="21"/>
    </row>
    <row r="12" spans="2:7" ht="62.25">
      <c r="B12" s="150" t="s">
        <v>272</v>
      </c>
      <c r="C12" s="45" t="s">
        <v>297</v>
      </c>
      <c r="D12" s="152"/>
      <c r="E12" s="22"/>
      <c r="F12" s="114"/>
      <c r="G12" s="22"/>
    </row>
    <row r="13" spans="2:7" ht="12">
      <c r="B13" s="150"/>
      <c r="C13" s="153"/>
      <c r="D13" s="96" t="s">
        <v>34</v>
      </c>
      <c r="E13" s="22">
        <v>1</v>
      </c>
      <c r="F13" s="114"/>
      <c r="G13" s="22">
        <f>+E13*F13</f>
        <v>0</v>
      </c>
    </row>
    <row r="14" spans="2:7" ht="12.75">
      <c r="B14" s="19"/>
      <c r="C14" s="1"/>
      <c r="D14" s="95"/>
      <c r="E14" s="20"/>
      <c r="F14" s="21"/>
      <c r="G14" s="21"/>
    </row>
    <row r="15" spans="2:7" ht="24.75">
      <c r="B15" s="150" t="s">
        <v>273</v>
      </c>
      <c r="C15" s="45" t="s">
        <v>305</v>
      </c>
      <c r="D15" s="152"/>
      <c r="E15" s="22"/>
      <c r="F15" s="114"/>
      <c r="G15" s="22"/>
    </row>
    <row r="16" spans="2:7" ht="42.75" customHeight="1">
      <c r="B16" s="150"/>
      <c r="C16" s="45" t="s">
        <v>304</v>
      </c>
      <c r="D16" s="103"/>
      <c r="E16" s="22"/>
      <c r="F16" s="114"/>
      <c r="G16" s="22"/>
    </row>
    <row r="17" spans="2:7" ht="83.25" customHeight="1">
      <c r="B17" s="150"/>
      <c r="C17" s="45" t="s">
        <v>298</v>
      </c>
      <c r="D17" s="103"/>
      <c r="E17" s="22"/>
      <c r="F17" s="114"/>
      <c r="G17" s="22"/>
    </row>
    <row r="18" spans="2:7" ht="75">
      <c r="B18" s="150"/>
      <c r="C18" s="45" t="s">
        <v>299</v>
      </c>
      <c r="D18" s="103"/>
      <c r="E18" s="22"/>
      <c r="F18" s="114"/>
      <c r="G18" s="22"/>
    </row>
    <row r="19" spans="2:7" ht="12">
      <c r="B19" s="150"/>
      <c r="C19" s="45" t="s">
        <v>300</v>
      </c>
      <c r="D19" s="103"/>
      <c r="E19" s="22"/>
      <c r="F19" s="114"/>
      <c r="G19" s="22"/>
    </row>
    <row r="20" spans="2:7" ht="12">
      <c r="B20" s="150"/>
      <c r="C20" s="153"/>
      <c r="D20" s="103" t="s">
        <v>41</v>
      </c>
      <c r="E20" s="22">
        <v>1.3</v>
      </c>
      <c r="F20" s="114"/>
      <c r="G20" s="22">
        <f>+E20*F20</f>
        <v>0</v>
      </c>
    </row>
    <row r="21" spans="2:7" ht="12">
      <c r="B21" s="150"/>
      <c r="C21" s="153"/>
      <c r="D21" s="103"/>
      <c r="E21" s="22"/>
      <c r="F21" s="114"/>
      <c r="G21" s="22"/>
    </row>
    <row r="22" spans="2:7" ht="37.5">
      <c r="B22" s="22" t="s">
        <v>274</v>
      </c>
      <c r="C22" s="45" t="s">
        <v>361</v>
      </c>
      <c r="D22" s="103"/>
      <c r="E22" s="22"/>
      <c r="F22" s="114"/>
      <c r="G22" s="22"/>
    </row>
    <row r="23" spans="2:7" ht="12">
      <c r="B23" s="22"/>
      <c r="C23" s="57" t="s">
        <v>362</v>
      </c>
      <c r="D23" s="103"/>
      <c r="E23" s="22"/>
      <c r="F23" s="114"/>
      <c r="G23" s="22"/>
    </row>
    <row r="24" spans="2:7" ht="12">
      <c r="B24" s="22"/>
      <c r="C24" s="153"/>
      <c r="D24" s="103" t="s">
        <v>0</v>
      </c>
      <c r="E24" s="22">
        <f>17.2+27</f>
        <v>44.2</v>
      </c>
      <c r="F24" s="114"/>
      <c r="G24" s="22">
        <f>E24*F24</f>
        <v>0</v>
      </c>
    </row>
    <row r="25" spans="2:7" ht="12">
      <c r="B25" s="150"/>
      <c r="C25" s="151"/>
      <c r="D25" s="103"/>
      <c r="E25" s="22"/>
      <c r="F25" s="114"/>
      <c r="G25" s="22"/>
    </row>
    <row r="26" spans="2:7" ht="12">
      <c r="B26" s="150"/>
      <c r="C26" s="153"/>
      <c r="D26" s="103"/>
      <c r="E26" s="22"/>
      <c r="F26" s="114"/>
      <c r="G26" s="22"/>
    </row>
    <row r="27" spans="2:7" ht="54.75" customHeight="1">
      <c r="B27" s="150" t="s">
        <v>275</v>
      </c>
      <c r="C27" s="45" t="s">
        <v>385</v>
      </c>
      <c r="D27" s="103"/>
      <c r="E27" s="22"/>
      <c r="F27" s="114"/>
      <c r="G27" s="22"/>
    </row>
    <row r="28" spans="2:7" ht="12">
      <c r="B28" s="150"/>
      <c r="C28" s="151"/>
      <c r="D28" s="103" t="s">
        <v>41</v>
      </c>
      <c r="E28" s="22">
        <f>6</f>
        <v>6</v>
      </c>
      <c r="F28" s="114"/>
      <c r="G28" s="22">
        <f>+E28*F28</f>
        <v>0</v>
      </c>
    </row>
    <row r="29" spans="2:7" ht="12.75">
      <c r="B29" s="19"/>
      <c r="C29" s="1"/>
      <c r="D29" s="95"/>
      <c r="E29" s="20"/>
      <c r="F29" s="21"/>
      <c r="G29" s="21"/>
    </row>
    <row r="30" spans="2:7" ht="12.75">
      <c r="B30" s="25" t="s">
        <v>270</v>
      </c>
      <c r="C30" s="25" t="s">
        <v>301</v>
      </c>
      <c r="D30" s="97"/>
      <c r="E30" s="26"/>
      <c r="F30" s="27"/>
      <c r="G30" s="27">
        <f>SUM(G9:G28)</f>
        <v>0</v>
      </c>
    </row>
    <row r="33" spans="2:7" ht="12.75">
      <c r="B33" s="24" t="s">
        <v>35</v>
      </c>
      <c r="C33" s="24" t="s">
        <v>42</v>
      </c>
      <c r="D33" s="94"/>
      <c r="E33" s="55"/>
      <c r="F33" s="56"/>
      <c r="G33" s="56"/>
    </row>
    <row r="34" spans="2:7" ht="12">
      <c r="B34" s="16"/>
      <c r="C34" s="16"/>
      <c r="D34" s="98"/>
      <c r="E34" s="8"/>
      <c r="F34" s="15"/>
      <c r="G34" s="15"/>
    </row>
    <row r="35" spans="2:8" ht="54.75" customHeight="1">
      <c r="B35" s="16" t="s">
        <v>36</v>
      </c>
      <c r="C35" s="45" t="s">
        <v>511</v>
      </c>
      <c r="D35" s="103"/>
      <c r="E35" s="22"/>
      <c r="F35" s="114"/>
      <c r="G35" s="22"/>
      <c r="H35" s="154"/>
    </row>
    <row r="36" spans="2:8" ht="12">
      <c r="B36" s="16"/>
      <c r="C36" s="45" t="s">
        <v>343</v>
      </c>
      <c r="D36" s="103"/>
      <c r="E36" s="22"/>
      <c r="F36" s="114"/>
      <c r="G36" s="22"/>
      <c r="H36" s="154"/>
    </row>
    <row r="37" spans="2:8" ht="12">
      <c r="B37" s="16"/>
      <c r="C37" s="150"/>
      <c r="D37" s="103" t="s">
        <v>41</v>
      </c>
      <c r="E37" s="22">
        <v>1.9</v>
      </c>
      <c r="F37" s="114"/>
      <c r="G37" s="22">
        <f>+E37*F37</f>
        <v>0</v>
      </c>
      <c r="H37" s="154"/>
    </row>
    <row r="38" spans="2:8" ht="12">
      <c r="B38" s="16"/>
      <c r="C38" s="150"/>
      <c r="D38" s="103"/>
      <c r="E38" s="22"/>
      <c r="G38" s="22"/>
      <c r="H38" s="154"/>
    </row>
    <row r="39" spans="2:9" ht="12.75">
      <c r="B39" s="150" t="s">
        <v>320</v>
      </c>
      <c r="C39" s="47" t="s">
        <v>43</v>
      </c>
      <c r="D39" s="103"/>
      <c r="E39" s="22"/>
      <c r="F39" s="114"/>
      <c r="G39" s="22"/>
      <c r="H39" s="155"/>
      <c r="I39" s="156"/>
    </row>
    <row r="40" spans="2:9" ht="12">
      <c r="B40" s="157"/>
      <c r="C40" s="153" t="s">
        <v>44</v>
      </c>
      <c r="D40" s="103"/>
      <c r="E40" s="22"/>
      <c r="F40" s="114"/>
      <c r="G40" s="22"/>
      <c r="H40" s="155"/>
      <c r="I40" s="156"/>
    </row>
    <row r="41" spans="2:9" ht="37.5">
      <c r="B41" s="157"/>
      <c r="C41" s="153" t="s">
        <v>45</v>
      </c>
      <c r="D41" s="103"/>
      <c r="E41" s="22"/>
      <c r="F41" s="114"/>
      <c r="G41" s="22"/>
      <c r="H41" s="155"/>
      <c r="I41" s="156"/>
    </row>
    <row r="42" spans="2:9" ht="12">
      <c r="B42" s="157"/>
      <c r="C42" s="153" t="s">
        <v>46</v>
      </c>
      <c r="D42" s="103"/>
      <c r="E42" s="22"/>
      <c r="F42" s="114"/>
      <c r="G42" s="22"/>
      <c r="H42" s="155"/>
      <c r="I42" s="156"/>
    </row>
    <row r="43" spans="2:9" ht="37.5">
      <c r="B43" s="157"/>
      <c r="C43" s="153" t="s">
        <v>276</v>
      </c>
      <c r="D43" s="103"/>
      <c r="E43" s="22"/>
      <c r="F43" s="114"/>
      <c r="G43" s="22"/>
      <c r="H43" s="155"/>
      <c r="I43" s="156"/>
    </row>
    <row r="44" spans="2:9" ht="45.75" customHeight="1">
      <c r="B44" s="157"/>
      <c r="C44" s="153" t="s">
        <v>512</v>
      </c>
      <c r="D44" s="103"/>
      <c r="E44" s="22"/>
      <c r="F44" s="114"/>
      <c r="G44" s="22"/>
      <c r="H44" s="155"/>
      <c r="I44" s="156"/>
    </row>
    <row r="45" spans="2:9" ht="12">
      <c r="B45" s="157"/>
      <c r="C45" s="150"/>
      <c r="D45" s="158" t="s">
        <v>47</v>
      </c>
      <c r="E45" s="159">
        <v>190</v>
      </c>
      <c r="F45" s="160"/>
      <c r="G45" s="150">
        <f>E45*F45</f>
        <v>0</v>
      </c>
      <c r="H45" s="161"/>
      <c r="I45" s="156"/>
    </row>
    <row r="46" spans="2:9" ht="12">
      <c r="B46" s="157"/>
      <c r="C46" s="22"/>
      <c r="D46" s="158"/>
      <c r="E46" s="159"/>
      <c r="F46" s="160"/>
      <c r="G46" s="150"/>
      <c r="H46" s="161"/>
      <c r="I46" s="156"/>
    </row>
    <row r="47" spans="2:8" ht="12.75">
      <c r="B47" s="25" t="s">
        <v>35</v>
      </c>
      <c r="C47" s="25" t="s">
        <v>277</v>
      </c>
      <c r="D47" s="97"/>
      <c r="E47" s="26"/>
      <c r="F47" s="27"/>
      <c r="G47" s="27">
        <f>SUM(G37:G45)</f>
        <v>0</v>
      </c>
      <c r="H47" s="154"/>
    </row>
    <row r="48" spans="2:8" ht="12.75">
      <c r="B48" s="19"/>
      <c r="C48" s="19"/>
      <c r="D48" s="95"/>
      <c r="E48" s="20"/>
      <c r="F48" s="21"/>
      <c r="G48" s="21"/>
      <c r="H48" s="154"/>
    </row>
    <row r="49" spans="2:8" ht="12">
      <c r="B49" s="16"/>
      <c r="C49" s="48"/>
      <c r="D49" s="99"/>
      <c r="E49" s="17"/>
      <c r="F49" s="18"/>
      <c r="G49" s="18"/>
      <c r="H49" s="154"/>
    </row>
    <row r="50" spans="2:8" ht="12.75">
      <c r="B50" s="24" t="s">
        <v>48</v>
      </c>
      <c r="C50" s="24" t="s">
        <v>61</v>
      </c>
      <c r="D50" s="100"/>
      <c r="E50" s="28"/>
      <c r="F50" s="29"/>
      <c r="G50" s="29"/>
      <c r="H50" s="154"/>
    </row>
    <row r="51" spans="2:8" ht="12">
      <c r="B51" s="16"/>
      <c r="C51" s="48"/>
      <c r="D51" s="99"/>
      <c r="E51" s="17"/>
      <c r="F51" s="18"/>
      <c r="G51" s="18"/>
      <c r="H51" s="154"/>
    </row>
    <row r="52" spans="2:8" ht="12">
      <c r="B52" s="156"/>
      <c r="C52" s="22"/>
      <c r="D52" s="103"/>
      <c r="E52" s="22"/>
      <c r="F52" s="114"/>
      <c r="G52" s="18"/>
      <c r="H52" s="154"/>
    </row>
    <row r="53" spans="2:8" ht="137.25">
      <c r="B53" s="31" t="s">
        <v>50</v>
      </c>
      <c r="C53" s="31" t="s">
        <v>513</v>
      </c>
      <c r="D53" s="101"/>
      <c r="E53" s="31"/>
      <c r="F53" s="112"/>
      <c r="G53" s="31"/>
      <c r="H53" s="154"/>
    </row>
    <row r="54" spans="2:8" ht="12">
      <c r="B54" s="31"/>
      <c r="C54" s="16" t="s">
        <v>374</v>
      </c>
      <c r="D54" s="101"/>
      <c r="E54" s="31"/>
      <c r="F54" s="112"/>
      <c r="G54" s="31"/>
      <c r="H54" s="154"/>
    </row>
    <row r="55" spans="2:8" ht="12">
      <c r="B55" s="46"/>
      <c r="C55" s="16"/>
      <c r="D55" s="102" t="s">
        <v>338</v>
      </c>
      <c r="E55" s="46">
        <v>206.2</v>
      </c>
      <c r="F55" s="113"/>
      <c r="G55" s="46">
        <f>+E55*F55</f>
        <v>0</v>
      </c>
      <c r="H55" s="154"/>
    </row>
    <row r="56" spans="2:8" ht="12">
      <c r="B56" s="22"/>
      <c r="C56" s="22"/>
      <c r="D56" s="103"/>
      <c r="E56" s="22"/>
      <c r="F56" s="114"/>
      <c r="G56" s="22"/>
      <c r="H56" s="154"/>
    </row>
    <row r="57" spans="2:8" ht="12.75">
      <c r="B57" s="25" t="s">
        <v>48</v>
      </c>
      <c r="C57" s="25" t="s">
        <v>62</v>
      </c>
      <c r="D57" s="97"/>
      <c r="E57" s="26"/>
      <c r="F57" s="27"/>
      <c r="G57" s="27">
        <f>SUM(G52:G55)</f>
        <v>0</v>
      </c>
      <c r="H57" s="154"/>
    </row>
    <row r="58" spans="2:8" ht="12">
      <c r="B58" s="16"/>
      <c r="C58" s="48"/>
      <c r="D58" s="99"/>
      <c r="E58" s="17"/>
      <c r="F58" s="18"/>
      <c r="G58" s="18"/>
      <c r="H58" s="154"/>
    </row>
    <row r="59" spans="2:8" ht="12">
      <c r="B59" s="16"/>
      <c r="C59" s="48"/>
      <c r="D59" s="99"/>
      <c r="E59" s="17"/>
      <c r="F59" s="18"/>
      <c r="G59" s="18"/>
      <c r="H59" s="154"/>
    </row>
    <row r="60" spans="2:8" ht="12.75">
      <c r="B60" s="24" t="s">
        <v>52</v>
      </c>
      <c r="C60" s="24" t="s">
        <v>49</v>
      </c>
      <c r="D60" s="100"/>
      <c r="E60" s="28"/>
      <c r="F60" s="29"/>
      <c r="G60" s="29"/>
      <c r="H60" s="154"/>
    </row>
    <row r="61" spans="2:8" ht="12">
      <c r="B61" s="16"/>
      <c r="C61" s="48"/>
      <c r="D61" s="99"/>
      <c r="E61" s="17"/>
      <c r="F61" s="18"/>
      <c r="G61" s="18"/>
      <c r="H61" s="154"/>
    </row>
    <row r="62" spans="2:8" ht="162">
      <c r="B62" s="22" t="s">
        <v>278</v>
      </c>
      <c r="C62" s="22" t="s">
        <v>514</v>
      </c>
      <c r="D62" s="103"/>
      <c r="E62" s="22"/>
      <c r="F62" s="114"/>
      <c r="G62" s="22"/>
      <c r="H62" s="154"/>
    </row>
    <row r="63" spans="2:8" ht="12">
      <c r="B63" s="22"/>
      <c r="C63" s="22"/>
      <c r="D63" s="103" t="s">
        <v>0</v>
      </c>
      <c r="E63" s="22">
        <v>20</v>
      </c>
      <c r="F63" s="114"/>
      <c r="G63" s="22">
        <f>+E63*F63</f>
        <v>0</v>
      </c>
      <c r="H63" s="154"/>
    </row>
    <row r="64" spans="2:8" ht="12">
      <c r="B64" s="16"/>
      <c r="C64" s="48"/>
      <c r="D64" s="99"/>
      <c r="E64" s="17"/>
      <c r="F64" s="18"/>
      <c r="G64" s="18"/>
      <c r="H64" s="154"/>
    </row>
    <row r="65" spans="2:8" ht="174.75">
      <c r="B65" s="22" t="s">
        <v>60</v>
      </c>
      <c r="C65" s="22" t="s">
        <v>375</v>
      </c>
      <c r="D65" s="103"/>
      <c r="E65" s="22"/>
      <c r="F65" s="114"/>
      <c r="G65" s="22"/>
      <c r="H65" s="154"/>
    </row>
    <row r="66" spans="2:8" ht="12">
      <c r="B66" s="156"/>
      <c r="C66" s="22"/>
      <c r="D66" s="103" t="s">
        <v>338</v>
      </c>
      <c r="E66" s="22">
        <v>39</v>
      </c>
      <c r="F66" s="114"/>
      <c r="G66" s="22">
        <f>+E66*F66</f>
        <v>0</v>
      </c>
      <c r="H66" s="154"/>
    </row>
    <row r="67" spans="2:8" ht="12">
      <c r="B67" s="156"/>
      <c r="C67" s="22"/>
      <c r="D67" s="103"/>
      <c r="E67" s="22"/>
      <c r="F67" s="114"/>
      <c r="G67" s="22"/>
      <c r="H67" s="154"/>
    </row>
    <row r="68" spans="2:8" ht="174.75">
      <c r="B68" s="22" t="s">
        <v>339</v>
      </c>
      <c r="C68" s="22" t="s">
        <v>376</v>
      </c>
      <c r="D68" s="103"/>
      <c r="E68" s="22"/>
      <c r="F68" s="114"/>
      <c r="G68" s="22"/>
      <c r="H68" s="154"/>
    </row>
    <row r="69" spans="2:8" ht="12">
      <c r="B69" s="156"/>
      <c r="C69" s="22"/>
      <c r="D69" s="103" t="s">
        <v>279</v>
      </c>
      <c r="E69" s="22">
        <v>4</v>
      </c>
      <c r="F69" s="114"/>
      <c r="G69" s="22">
        <f>+E69*F69</f>
        <v>0</v>
      </c>
      <c r="H69" s="154"/>
    </row>
    <row r="70" spans="2:8" ht="12">
      <c r="B70" s="156"/>
      <c r="C70" s="22"/>
      <c r="D70" s="103"/>
      <c r="E70" s="22"/>
      <c r="F70" s="114"/>
      <c r="G70" s="22"/>
      <c r="H70" s="154"/>
    </row>
    <row r="71" spans="2:8" ht="12.75">
      <c r="B71" s="25" t="s">
        <v>52</v>
      </c>
      <c r="C71" s="25" t="s">
        <v>51</v>
      </c>
      <c r="D71" s="97"/>
      <c r="E71" s="26"/>
      <c r="F71" s="27"/>
      <c r="G71" s="27">
        <f>SUM(G63:G70)</f>
        <v>0</v>
      </c>
      <c r="H71" s="154"/>
    </row>
    <row r="72" spans="2:8" ht="12">
      <c r="B72" s="16"/>
      <c r="C72" s="48"/>
      <c r="D72" s="99"/>
      <c r="E72" s="17"/>
      <c r="F72" s="18"/>
      <c r="G72" s="18"/>
      <c r="H72" s="154"/>
    </row>
    <row r="73" spans="2:8" ht="12">
      <c r="B73" s="16"/>
      <c r="C73" s="48"/>
      <c r="D73" s="99"/>
      <c r="E73" s="17"/>
      <c r="F73" s="18"/>
      <c r="G73" s="18"/>
      <c r="H73" s="154"/>
    </row>
    <row r="74" spans="2:8" ht="12.75">
      <c r="B74" s="24" t="s">
        <v>280</v>
      </c>
      <c r="C74" s="24" t="s">
        <v>342</v>
      </c>
      <c r="D74" s="100"/>
      <c r="E74" s="28"/>
      <c r="F74" s="29"/>
      <c r="G74" s="29"/>
      <c r="H74" s="154"/>
    </row>
    <row r="75" spans="2:8" ht="12">
      <c r="B75" s="16"/>
      <c r="C75" s="48"/>
      <c r="D75" s="99"/>
      <c r="E75" s="17"/>
      <c r="F75" s="18"/>
      <c r="G75" s="18"/>
      <c r="H75" s="154"/>
    </row>
    <row r="76" spans="2:8" ht="124.5">
      <c r="B76" s="22" t="s">
        <v>306</v>
      </c>
      <c r="C76" s="22" t="s">
        <v>515</v>
      </c>
      <c r="D76" s="103"/>
      <c r="E76" s="22"/>
      <c r="F76" s="114"/>
      <c r="G76" s="22"/>
      <c r="H76" s="154"/>
    </row>
    <row r="77" spans="2:8" ht="24.75">
      <c r="B77" s="22"/>
      <c r="C77" s="22" t="s">
        <v>282</v>
      </c>
      <c r="D77" s="103"/>
      <c r="E77" s="22"/>
      <c r="F77" s="114"/>
      <c r="G77" s="22"/>
      <c r="H77" s="154"/>
    </row>
    <row r="78" spans="2:8" ht="12">
      <c r="B78" s="22"/>
      <c r="C78" s="22"/>
      <c r="D78" s="103" t="s">
        <v>0</v>
      </c>
      <c r="E78" s="162">
        <v>17.2</v>
      </c>
      <c r="F78" s="114"/>
      <c r="G78" s="22">
        <f>+E78*F78</f>
        <v>0</v>
      </c>
      <c r="H78" s="154"/>
    </row>
    <row r="79" spans="2:8" ht="13.5" customHeight="1">
      <c r="B79" s="16"/>
      <c r="C79" s="48"/>
      <c r="D79" s="99"/>
      <c r="E79" s="17"/>
      <c r="F79" s="18"/>
      <c r="G79" s="18"/>
      <c r="H79" s="154"/>
    </row>
    <row r="80" spans="2:8" ht="137.25">
      <c r="B80" s="22" t="s">
        <v>344</v>
      </c>
      <c r="C80" s="22" t="s">
        <v>516</v>
      </c>
      <c r="D80" s="103"/>
      <c r="E80" s="22"/>
      <c r="F80" s="114"/>
      <c r="G80" s="22"/>
      <c r="H80" s="154"/>
    </row>
    <row r="81" spans="2:8" ht="24.75">
      <c r="B81" s="22"/>
      <c r="C81" s="22" t="s">
        <v>282</v>
      </c>
      <c r="D81" s="103"/>
      <c r="E81" s="22"/>
      <c r="F81" s="114"/>
      <c r="G81" s="22"/>
      <c r="H81" s="154"/>
    </row>
    <row r="82" spans="2:8" ht="12">
      <c r="B82" s="22"/>
      <c r="C82" s="22"/>
      <c r="D82" s="103" t="s">
        <v>0</v>
      </c>
      <c r="E82" s="22">
        <v>45</v>
      </c>
      <c r="F82" s="114"/>
      <c r="G82" s="22">
        <f>+E82*F82</f>
        <v>0</v>
      </c>
      <c r="H82" s="154"/>
    </row>
    <row r="83" spans="2:8" ht="12">
      <c r="B83" s="16"/>
      <c r="C83" s="48"/>
      <c r="D83" s="99"/>
      <c r="E83" s="17"/>
      <c r="F83" s="18"/>
      <c r="G83" s="18"/>
      <c r="H83" s="154"/>
    </row>
    <row r="84" spans="2:8" ht="12.75">
      <c r="B84" s="25" t="s">
        <v>280</v>
      </c>
      <c r="C84" s="25" t="s">
        <v>283</v>
      </c>
      <c r="D84" s="97"/>
      <c r="E84" s="26"/>
      <c r="F84" s="27"/>
      <c r="G84" s="27">
        <f>SUM(G78:G82)</f>
        <v>0</v>
      </c>
      <c r="H84" s="154"/>
    </row>
    <row r="85" spans="2:8" ht="12">
      <c r="B85" s="16"/>
      <c r="C85" s="48"/>
      <c r="D85" s="99"/>
      <c r="E85" s="17"/>
      <c r="F85" s="18"/>
      <c r="G85" s="18"/>
      <c r="H85" s="154"/>
    </row>
    <row r="86" spans="2:8" ht="12">
      <c r="B86" s="16"/>
      <c r="C86" s="48"/>
      <c r="D86" s="99"/>
      <c r="E86" s="17"/>
      <c r="F86" s="18"/>
      <c r="G86" s="18"/>
      <c r="H86" s="154"/>
    </row>
    <row r="87" spans="2:8" ht="12.75">
      <c r="B87" s="24" t="s">
        <v>281</v>
      </c>
      <c r="C87" s="24" t="s">
        <v>348</v>
      </c>
      <c r="D87" s="100"/>
      <c r="E87" s="28"/>
      <c r="F87" s="29"/>
      <c r="G87" s="29"/>
      <c r="H87" s="154"/>
    </row>
    <row r="88" spans="2:8" ht="12">
      <c r="B88" s="16"/>
      <c r="C88" s="48"/>
      <c r="D88" s="99"/>
      <c r="E88" s="17"/>
      <c r="F88" s="18"/>
      <c r="G88" s="18"/>
      <c r="H88" s="154"/>
    </row>
    <row r="89" spans="2:8" ht="12">
      <c r="B89" s="16"/>
      <c r="C89" s="48"/>
      <c r="D89" s="99"/>
      <c r="E89" s="17"/>
      <c r="F89" s="18"/>
      <c r="G89" s="18"/>
      <c r="H89" s="154"/>
    </row>
    <row r="90" spans="2:8" ht="49.5">
      <c r="B90" s="22" t="s">
        <v>346</v>
      </c>
      <c r="C90" s="5" t="s">
        <v>353</v>
      </c>
      <c r="D90" s="5"/>
      <c r="E90" s="5"/>
      <c r="F90" s="5"/>
      <c r="G90" s="5"/>
      <c r="H90" s="154"/>
    </row>
    <row r="91" spans="2:8" ht="75">
      <c r="B91" s="16"/>
      <c r="C91" s="5" t="s">
        <v>351</v>
      </c>
      <c r="D91" s="5"/>
      <c r="E91" s="5"/>
      <c r="F91" s="5"/>
      <c r="G91" s="5"/>
      <c r="H91" s="154"/>
    </row>
    <row r="92" spans="2:8" ht="12">
      <c r="B92" s="16"/>
      <c r="C92" s="5" t="s">
        <v>352</v>
      </c>
      <c r="D92" s="5"/>
      <c r="E92" s="5"/>
      <c r="F92" s="5"/>
      <c r="G92" s="5"/>
      <c r="H92" s="154"/>
    </row>
    <row r="93" spans="2:8" ht="12">
      <c r="B93" s="16"/>
      <c r="C93" s="5"/>
      <c r="D93" s="22" t="s">
        <v>0</v>
      </c>
      <c r="E93" s="22">
        <v>4.3</v>
      </c>
      <c r="F93" s="22"/>
      <c r="G93" s="22">
        <f>+E93*F93</f>
        <v>0</v>
      </c>
      <c r="H93" s="154"/>
    </row>
    <row r="94" spans="2:8" ht="12">
      <c r="B94" s="16"/>
      <c r="C94" s="48"/>
      <c r="D94" s="99"/>
      <c r="E94" s="17"/>
      <c r="F94" s="18"/>
      <c r="G94" s="18"/>
      <c r="H94" s="154"/>
    </row>
    <row r="95" spans="2:8" ht="12">
      <c r="B95" s="16"/>
      <c r="C95" s="48"/>
      <c r="D95" s="99"/>
      <c r="E95" s="17"/>
      <c r="F95" s="18"/>
      <c r="G95" s="18"/>
      <c r="H95" s="154"/>
    </row>
    <row r="96" spans="2:8" ht="12.75">
      <c r="B96" s="25" t="s">
        <v>281</v>
      </c>
      <c r="C96" s="25" t="s">
        <v>350</v>
      </c>
      <c r="D96" s="97"/>
      <c r="E96" s="26"/>
      <c r="F96" s="27"/>
      <c r="G96" s="27">
        <f>SUM(G93:G94)</f>
        <v>0</v>
      </c>
      <c r="H96" s="154"/>
    </row>
    <row r="97" spans="2:8" ht="12">
      <c r="B97" s="16"/>
      <c r="C97" s="48"/>
      <c r="D97" s="99"/>
      <c r="E97" s="17"/>
      <c r="F97" s="18"/>
      <c r="G97" s="18"/>
      <c r="H97" s="154"/>
    </row>
    <row r="98" spans="2:8" ht="12">
      <c r="B98" s="44"/>
      <c r="C98" s="44"/>
      <c r="D98" s="104"/>
      <c r="E98" s="31"/>
      <c r="F98" s="112"/>
      <c r="G98" s="31"/>
      <c r="H98" s="154"/>
    </row>
    <row r="99" spans="2:8" ht="12.75">
      <c r="B99" s="24" t="s">
        <v>284</v>
      </c>
      <c r="C99" s="24" t="s">
        <v>292</v>
      </c>
      <c r="D99" s="100"/>
      <c r="E99" s="28"/>
      <c r="F99" s="29"/>
      <c r="G99" s="29"/>
      <c r="H99" s="154"/>
    </row>
    <row r="100" spans="2:8" s="16" customFormat="1" ht="12.75">
      <c r="B100" s="42"/>
      <c r="C100" s="42"/>
      <c r="D100" s="99"/>
      <c r="E100" s="17"/>
      <c r="F100" s="18"/>
      <c r="G100" s="18"/>
      <c r="H100" s="163"/>
    </row>
    <row r="101" spans="2:8" s="16" customFormat="1" ht="12.75">
      <c r="B101" s="42"/>
      <c r="C101" s="16" t="s">
        <v>332</v>
      </c>
      <c r="D101" s="99"/>
      <c r="E101" s="17"/>
      <c r="F101" s="18"/>
      <c r="G101" s="18"/>
      <c r="H101" s="163"/>
    </row>
    <row r="102" spans="2:8" s="16" customFormat="1" ht="87">
      <c r="B102" s="42"/>
      <c r="C102" s="16" t="s">
        <v>333</v>
      </c>
      <c r="D102" s="99"/>
      <c r="E102" s="17"/>
      <c r="F102" s="18"/>
      <c r="G102" s="18"/>
      <c r="H102" s="163"/>
    </row>
    <row r="103" spans="2:8" s="16" customFormat="1" ht="24.75">
      <c r="B103" s="42"/>
      <c r="C103" s="16" t="s">
        <v>295</v>
      </c>
      <c r="D103" s="99"/>
      <c r="E103" s="17"/>
      <c r="F103" s="18"/>
      <c r="G103" s="18"/>
      <c r="H103" s="163"/>
    </row>
    <row r="104" spans="3:8" s="16" customFormat="1" ht="12">
      <c r="C104" s="16" t="s">
        <v>334</v>
      </c>
      <c r="D104" s="99"/>
      <c r="E104" s="17"/>
      <c r="F104" s="18"/>
      <c r="G104" s="18"/>
      <c r="H104" s="163"/>
    </row>
    <row r="105" spans="4:8" s="16" customFormat="1" ht="12">
      <c r="D105" s="99"/>
      <c r="E105" s="17"/>
      <c r="F105" s="18"/>
      <c r="G105" s="18"/>
      <c r="H105" s="163"/>
    </row>
    <row r="106" spans="2:8" s="16" customFormat="1" ht="24.75">
      <c r="B106" s="16" t="s">
        <v>285</v>
      </c>
      <c r="C106" s="16" t="s">
        <v>325</v>
      </c>
      <c r="D106" s="99"/>
      <c r="E106" s="17"/>
      <c r="F106" s="18"/>
      <c r="G106" s="18"/>
      <c r="H106" s="163"/>
    </row>
    <row r="107" spans="4:8" s="16" customFormat="1" ht="12">
      <c r="D107" s="105" t="s">
        <v>279</v>
      </c>
      <c r="E107" s="22">
        <v>5</v>
      </c>
      <c r="F107" s="114"/>
      <c r="G107" s="22">
        <f>+E107*F107</f>
        <v>0</v>
      </c>
      <c r="H107" s="163"/>
    </row>
    <row r="108" spans="4:8" s="16" customFormat="1" ht="12">
      <c r="D108" s="99"/>
      <c r="E108" s="17"/>
      <c r="F108" s="18"/>
      <c r="G108" s="18"/>
      <c r="H108" s="163"/>
    </row>
    <row r="109" spans="2:8" s="16" customFormat="1" ht="24.75">
      <c r="B109" s="30" t="s">
        <v>302</v>
      </c>
      <c r="C109" s="44" t="s">
        <v>503</v>
      </c>
      <c r="D109" s="99"/>
      <c r="E109" s="17"/>
      <c r="F109" s="18"/>
      <c r="G109" s="18"/>
      <c r="H109" s="163"/>
    </row>
    <row r="110" spans="4:8" s="16" customFormat="1" ht="12">
      <c r="D110" s="105" t="s">
        <v>279</v>
      </c>
      <c r="E110" s="22">
        <v>1</v>
      </c>
      <c r="F110" s="114"/>
      <c r="G110" s="22">
        <f>+E110*F110</f>
        <v>0</v>
      </c>
      <c r="H110" s="163"/>
    </row>
    <row r="111" spans="4:8" s="16" customFormat="1" ht="12">
      <c r="D111" s="99"/>
      <c r="E111" s="17"/>
      <c r="F111" s="164"/>
      <c r="G111" s="18"/>
      <c r="H111" s="163"/>
    </row>
    <row r="112" spans="2:8" s="16" customFormat="1" ht="24.75">
      <c r="B112" s="43" t="s">
        <v>307</v>
      </c>
      <c r="C112" s="44" t="s">
        <v>326</v>
      </c>
      <c r="D112" s="99"/>
      <c r="E112" s="17"/>
      <c r="F112" s="18"/>
      <c r="G112" s="18"/>
      <c r="H112" s="163"/>
    </row>
    <row r="113" spans="4:8" s="16" customFormat="1" ht="12">
      <c r="D113" s="105" t="s">
        <v>279</v>
      </c>
      <c r="E113" s="22">
        <v>1</v>
      </c>
      <c r="F113" s="114"/>
      <c r="G113" s="22">
        <f>+E113*F113</f>
        <v>0</v>
      </c>
      <c r="H113" s="163"/>
    </row>
    <row r="114" spans="2:8" ht="12">
      <c r="B114" s="5"/>
      <c r="C114" s="44"/>
      <c r="D114" s="105"/>
      <c r="E114" s="22"/>
      <c r="F114" s="114"/>
      <c r="G114" s="22"/>
      <c r="H114" s="154"/>
    </row>
    <row r="115" spans="2:8" ht="24.75">
      <c r="B115" s="43" t="s">
        <v>308</v>
      </c>
      <c r="C115" s="44" t="s">
        <v>327</v>
      </c>
      <c r="D115" s="106"/>
      <c r="E115" s="5"/>
      <c r="F115" s="115"/>
      <c r="G115" s="5"/>
      <c r="H115" s="154"/>
    </row>
    <row r="116" spans="2:8" ht="12">
      <c r="B116" s="44"/>
      <c r="C116" s="44"/>
      <c r="D116" s="105" t="s">
        <v>279</v>
      </c>
      <c r="E116" s="22">
        <v>1</v>
      </c>
      <c r="F116" s="114"/>
      <c r="G116" s="22">
        <f>+E116*F116</f>
        <v>0</v>
      </c>
      <c r="H116" s="154"/>
    </row>
    <row r="117" spans="2:8" ht="12">
      <c r="B117" s="5"/>
      <c r="C117" s="44"/>
      <c r="D117" s="105"/>
      <c r="E117" s="22"/>
      <c r="F117" s="114"/>
      <c r="G117" s="22"/>
      <c r="H117" s="154"/>
    </row>
    <row r="118" spans="2:8" ht="24.75">
      <c r="B118" s="30" t="s">
        <v>309</v>
      </c>
      <c r="C118" s="44" t="s">
        <v>504</v>
      </c>
      <c r="D118" s="106"/>
      <c r="E118" s="5"/>
      <c r="F118" s="115"/>
      <c r="G118" s="5"/>
      <c r="H118" s="154"/>
    </row>
    <row r="119" spans="2:8" ht="12">
      <c r="B119" s="5"/>
      <c r="C119" s="44"/>
      <c r="D119" s="105" t="s">
        <v>279</v>
      </c>
      <c r="E119" s="22">
        <v>1</v>
      </c>
      <c r="F119" s="18"/>
      <c r="G119" s="22">
        <f>+E119*F119</f>
        <v>0</v>
      </c>
      <c r="H119" s="154"/>
    </row>
    <row r="120" spans="2:8" ht="12">
      <c r="B120" s="5"/>
      <c r="C120" s="44"/>
      <c r="D120" s="105"/>
      <c r="E120" s="22"/>
      <c r="F120" s="114"/>
      <c r="G120" s="22"/>
      <c r="H120" s="154"/>
    </row>
    <row r="121" spans="2:8" ht="24.75">
      <c r="B121" s="30" t="s">
        <v>310</v>
      </c>
      <c r="C121" s="44" t="s">
        <v>311</v>
      </c>
      <c r="D121" s="106"/>
      <c r="E121" s="5"/>
      <c r="F121" s="115"/>
      <c r="G121" s="5"/>
      <c r="H121" s="154"/>
    </row>
    <row r="122" spans="2:8" ht="12">
      <c r="B122" s="5"/>
      <c r="C122" s="44"/>
      <c r="D122" s="105" t="s">
        <v>279</v>
      </c>
      <c r="E122" s="22">
        <v>2</v>
      </c>
      <c r="F122" s="114"/>
      <c r="G122" s="22">
        <f>+E122*F122</f>
        <v>0</v>
      </c>
      <c r="H122" s="154"/>
    </row>
    <row r="123" spans="2:8" ht="12">
      <c r="B123" s="5"/>
      <c r="C123" s="44"/>
      <c r="D123" s="105"/>
      <c r="E123" s="22"/>
      <c r="F123" s="114"/>
      <c r="G123" s="22"/>
      <c r="H123" s="154"/>
    </row>
    <row r="124" spans="2:8" ht="24.75">
      <c r="B124" s="43" t="s">
        <v>312</v>
      </c>
      <c r="C124" s="44" t="s">
        <v>315</v>
      </c>
      <c r="D124" s="106"/>
      <c r="E124" s="5"/>
      <c r="F124" s="115"/>
      <c r="G124" s="5"/>
      <c r="H124" s="154"/>
    </row>
    <row r="125" spans="2:8" ht="12">
      <c r="B125" s="44"/>
      <c r="C125" s="44"/>
      <c r="D125" s="105" t="s">
        <v>279</v>
      </c>
      <c r="E125" s="22">
        <v>2</v>
      </c>
      <c r="F125" s="114"/>
      <c r="G125" s="22">
        <f>+E125*F125</f>
        <v>0</v>
      </c>
      <c r="H125" s="154"/>
    </row>
    <row r="126" spans="2:8" ht="12">
      <c r="B126" s="5"/>
      <c r="C126" s="44"/>
      <c r="D126" s="105"/>
      <c r="E126" s="22"/>
      <c r="F126" s="114"/>
      <c r="G126" s="22"/>
      <c r="H126" s="154"/>
    </row>
    <row r="127" spans="2:8" ht="37.5">
      <c r="B127" s="30" t="s">
        <v>313</v>
      </c>
      <c r="C127" s="44" t="s">
        <v>505</v>
      </c>
      <c r="D127" s="106"/>
      <c r="E127" s="5"/>
      <c r="F127" s="115"/>
      <c r="G127" s="5"/>
      <c r="H127" s="154"/>
    </row>
    <row r="128" spans="2:8" ht="12">
      <c r="B128" s="5"/>
      <c r="C128" s="44"/>
      <c r="D128" s="105" t="s">
        <v>279</v>
      </c>
      <c r="E128" s="22">
        <v>1</v>
      </c>
      <c r="F128" s="114"/>
      <c r="G128" s="22">
        <f>+E128*F128</f>
        <v>0</v>
      </c>
      <c r="H128" s="154"/>
    </row>
    <row r="129" spans="2:8" ht="12">
      <c r="B129" s="5"/>
      <c r="C129" s="44"/>
      <c r="D129" s="105"/>
      <c r="E129" s="22"/>
      <c r="F129" s="114"/>
      <c r="G129" s="22"/>
      <c r="H129" s="154"/>
    </row>
    <row r="130" spans="2:8" ht="37.5">
      <c r="B130" s="30" t="s">
        <v>314</v>
      </c>
      <c r="C130" s="44" t="s">
        <v>506</v>
      </c>
      <c r="D130" s="106"/>
      <c r="E130" s="5"/>
      <c r="F130" s="115"/>
      <c r="G130" s="5"/>
      <c r="H130" s="154"/>
    </row>
    <row r="131" spans="2:8" ht="12">
      <c r="B131" s="5"/>
      <c r="C131" s="44"/>
      <c r="D131" s="105" t="s">
        <v>279</v>
      </c>
      <c r="E131" s="22">
        <v>1</v>
      </c>
      <c r="F131" s="114"/>
      <c r="G131" s="22">
        <f>+E131*F131</f>
        <v>0</v>
      </c>
      <c r="H131" s="154"/>
    </row>
    <row r="132" spans="2:8" ht="12">
      <c r="B132" s="5"/>
      <c r="C132" s="44"/>
      <c r="D132" s="105"/>
      <c r="E132" s="22"/>
      <c r="F132" s="114"/>
      <c r="G132" s="22"/>
      <c r="H132" s="154"/>
    </row>
    <row r="133" spans="2:8" ht="37.5">
      <c r="B133" s="30" t="s">
        <v>316</v>
      </c>
      <c r="C133" s="44" t="s">
        <v>328</v>
      </c>
      <c r="D133" s="106"/>
      <c r="E133" s="5"/>
      <c r="F133" s="115"/>
      <c r="G133" s="5"/>
      <c r="H133" s="154"/>
    </row>
    <row r="134" spans="2:8" ht="12">
      <c r="B134" s="5"/>
      <c r="C134" s="44"/>
      <c r="D134" s="105" t="s">
        <v>279</v>
      </c>
      <c r="E134" s="22">
        <v>4</v>
      </c>
      <c r="F134" s="114"/>
      <c r="G134" s="22">
        <f>+E134*F134</f>
        <v>0</v>
      </c>
      <c r="H134" s="154"/>
    </row>
    <row r="135" spans="2:8" ht="12">
      <c r="B135" s="5"/>
      <c r="C135" s="44"/>
      <c r="D135" s="105"/>
      <c r="E135" s="22"/>
      <c r="F135" s="114"/>
      <c r="G135" s="22"/>
      <c r="H135" s="154"/>
    </row>
    <row r="136" spans="2:8" ht="24.75">
      <c r="B136" s="30" t="s">
        <v>317</v>
      </c>
      <c r="C136" s="44" t="s">
        <v>329</v>
      </c>
      <c r="D136" s="106"/>
      <c r="E136" s="5"/>
      <c r="F136" s="115"/>
      <c r="G136" s="5"/>
      <c r="H136" s="154"/>
    </row>
    <row r="137" spans="2:8" ht="12">
      <c r="B137" s="5"/>
      <c r="C137" s="44"/>
      <c r="D137" s="105" t="s">
        <v>279</v>
      </c>
      <c r="E137" s="22">
        <v>1</v>
      </c>
      <c r="F137" s="114"/>
      <c r="G137" s="22">
        <f>+E137*F137</f>
        <v>0</v>
      </c>
      <c r="H137" s="154"/>
    </row>
    <row r="138" spans="2:8" ht="12">
      <c r="B138" s="5"/>
      <c r="C138" s="44"/>
      <c r="D138" s="105"/>
      <c r="E138" s="22"/>
      <c r="F138" s="114"/>
      <c r="G138" s="22"/>
      <c r="H138" s="154"/>
    </row>
    <row r="139" spans="2:8" ht="24.75">
      <c r="B139" s="30" t="s">
        <v>318</v>
      </c>
      <c r="C139" s="44" t="s">
        <v>319</v>
      </c>
      <c r="D139" s="106"/>
      <c r="E139" s="5"/>
      <c r="F139" s="115"/>
      <c r="G139" s="5"/>
      <c r="H139" s="154"/>
    </row>
    <row r="140" spans="2:8" ht="12">
      <c r="B140" s="5"/>
      <c r="C140" s="44"/>
      <c r="D140" s="105" t="s">
        <v>279</v>
      </c>
      <c r="E140" s="22">
        <v>1</v>
      </c>
      <c r="F140" s="114"/>
      <c r="G140" s="22">
        <f>+E140*F140</f>
        <v>0</v>
      </c>
      <c r="H140" s="154"/>
    </row>
    <row r="141" spans="2:8" ht="12">
      <c r="B141" s="5"/>
      <c r="C141" s="44"/>
      <c r="D141" s="105"/>
      <c r="E141" s="22"/>
      <c r="F141" s="114"/>
      <c r="G141" s="22"/>
      <c r="H141" s="154"/>
    </row>
    <row r="142" spans="2:8" ht="24.75">
      <c r="B142" s="30" t="s">
        <v>335</v>
      </c>
      <c r="C142" s="44" t="s">
        <v>331</v>
      </c>
      <c r="D142" s="106"/>
      <c r="E142" s="5"/>
      <c r="F142" s="115"/>
      <c r="G142" s="5"/>
      <c r="H142" s="154"/>
    </row>
    <row r="143" spans="2:8" ht="12">
      <c r="B143" s="5"/>
      <c r="C143" s="5"/>
      <c r="D143" s="105" t="s">
        <v>279</v>
      </c>
      <c r="E143" s="22">
        <v>1</v>
      </c>
      <c r="F143" s="114"/>
      <c r="G143" s="22">
        <f>+E143*F143</f>
        <v>0</v>
      </c>
      <c r="H143" s="154"/>
    </row>
    <row r="144" spans="2:8" ht="12">
      <c r="B144" s="5"/>
      <c r="C144" s="5"/>
      <c r="D144" s="105"/>
      <c r="E144" s="22"/>
      <c r="F144" s="114"/>
      <c r="G144" s="22"/>
      <c r="H144" s="154"/>
    </row>
    <row r="145" spans="2:8" ht="24.75">
      <c r="B145" s="30" t="s">
        <v>330</v>
      </c>
      <c r="C145" s="5" t="s">
        <v>507</v>
      </c>
      <c r="D145" s="106"/>
      <c r="E145" s="5"/>
      <c r="F145" s="115"/>
      <c r="G145" s="5"/>
      <c r="H145" s="154"/>
    </row>
    <row r="146" spans="2:8" ht="12">
      <c r="B146" s="5"/>
      <c r="C146" s="5"/>
      <c r="D146" s="105" t="s">
        <v>279</v>
      </c>
      <c r="E146" s="22">
        <v>1</v>
      </c>
      <c r="F146" s="114"/>
      <c r="G146" s="22">
        <f>+E146*F146</f>
        <v>0</v>
      </c>
      <c r="H146" s="154"/>
    </row>
    <row r="147" spans="2:8" ht="12">
      <c r="B147" s="5"/>
      <c r="C147" s="5"/>
      <c r="D147" s="105"/>
      <c r="E147" s="22"/>
      <c r="F147" s="114"/>
      <c r="G147" s="22"/>
      <c r="H147" s="154"/>
    </row>
    <row r="148" spans="2:8" ht="12.75">
      <c r="B148" s="25" t="s">
        <v>284</v>
      </c>
      <c r="C148" s="25" t="s">
        <v>293</v>
      </c>
      <c r="D148" s="97"/>
      <c r="E148" s="26"/>
      <c r="F148" s="27"/>
      <c r="G148" s="27">
        <f>SUM(G107:G146)</f>
        <v>0</v>
      </c>
      <c r="H148" s="154"/>
    </row>
    <row r="149" spans="2:8" ht="12">
      <c r="B149" s="5"/>
      <c r="C149" s="5"/>
      <c r="D149" s="105"/>
      <c r="E149" s="22"/>
      <c r="F149" s="114"/>
      <c r="G149" s="22"/>
      <c r="H149" s="154"/>
    </row>
    <row r="150" spans="2:8" ht="12">
      <c r="B150" s="5"/>
      <c r="C150" s="5"/>
      <c r="D150" s="105"/>
      <c r="E150" s="22"/>
      <c r="F150" s="114"/>
      <c r="G150" s="22"/>
      <c r="H150" s="154"/>
    </row>
    <row r="151" spans="2:8" ht="12.75">
      <c r="B151" s="24" t="s">
        <v>269</v>
      </c>
      <c r="C151" s="24" t="s">
        <v>345</v>
      </c>
      <c r="D151" s="100"/>
      <c r="E151" s="28"/>
      <c r="F151" s="29"/>
      <c r="G151" s="29"/>
      <c r="H151" s="154"/>
    </row>
    <row r="152" spans="2:8" ht="12">
      <c r="B152" s="16"/>
      <c r="C152" s="48"/>
      <c r="D152" s="99"/>
      <c r="E152" s="17"/>
      <c r="F152" s="18"/>
      <c r="G152" s="18"/>
      <c r="H152" s="154"/>
    </row>
    <row r="153" spans="2:8" ht="12">
      <c r="B153" s="16"/>
      <c r="C153" s="48"/>
      <c r="D153" s="99"/>
      <c r="E153" s="17"/>
      <c r="F153" s="18"/>
      <c r="G153" s="18"/>
      <c r="H153" s="154"/>
    </row>
    <row r="154" spans="3:8" ht="87">
      <c r="C154" s="124" t="s">
        <v>383</v>
      </c>
      <c r="D154" s="99"/>
      <c r="E154" s="17"/>
      <c r="F154" s="18"/>
      <c r="G154" s="18"/>
      <c r="H154" s="154"/>
    </row>
    <row r="155" spans="2:8" ht="75">
      <c r="B155" s="16"/>
      <c r="C155" s="48" t="s">
        <v>384</v>
      </c>
      <c r="D155" s="99"/>
      <c r="E155" s="17"/>
      <c r="F155" s="18"/>
      <c r="G155" s="18"/>
      <c r="H155" s="154"/>
    </row>
    <row r="156" spans="2:8" ht="12">
      <c r="B156" s="16"/>
      <c r="C156" s="48" t="s">
        <v>363</v>
      </c>
      <c r="D156" s="99"/>
      <c r="E156" s="17"/>
      <c r="F156" s="18"/>
      <c r="G156" s="18"/>
      <c r="H156" s="154"/>
    </row>
    <row r="157" spans="2:8" ht="12">
      <c r="B157" s="16"/>
      <c r="C157" s="48"/>
      <c r="D157" s="99"/>
      <c r="E157" s="17"/>
      <c r="F157" s="18"/>
      <c r="G157" s="18"/>
      <c r="H157" s="154"/>
    </row>
    <row r="158" spans="2:8" ht="12">
      <c r="B158" s="16"/>
      <c r="C158" s="48"/>
      <c r="D158" s="99"/>
      <c r="E158" s="17"/>
      <c r="F158" s="18"/>
      <c r="G158" s="18"/>
      <c r="H158" s="154"/>
    </row>
    <row r="159" spans="2:8" ht="24.75">
      <c r="B159" s="22" t="s">
        <v>347</v>
      </c>
      <c r="C159" s="48" t="s">
        <v>508</v>
      </c>
      <c r="D159" s="99"/>
      <c r="E159" s="17"/>
      <c r="F159" s="18"/>
      <c r="G159" s="18"/>
      <c r="H159" s="154"/>
    </row>
    <row r="160" spans="2:8" ht="12">
      <c r="B160" s="16"/>
      <c r="C160" s="48"/>
      <c r="D160" s="99" t="s">
        <v>279</v>
      </c>
      <c r="E160" s="22">
        <v>1</v>
      </c>
      <c r="F160" s="114"/>
      <c r="G160" s="22">
        <f>+E160*F160</f>
        <v>0</v>
      </c>
      <c r="H160" s="154"/>
    </row>
    <row r="161" spans="2:8" ht="12">
      <c r="B161" s="16"/>
      <c r="C161" s="48"/>
      <c r="D161" s="99"/>
      <c r="E161" s="17"/>
      <c r="F161" s="18"/>
      <c r="G161" s="18"/>
      <c r="H161" s="154"/>
    </row>
    <row r="162" spans="2:8" ht="12.75">
      <c r="B162" s="25" t="s">
        <v>269</v>
      </c>
      <c r="C162" s="25" t="s">
        <v>349</v>
      </c>
      <c r="D162" s="97"/>
      <c r="E162" s="26"/>
      <c r="F162" s="27"/>
      <c r="G162" s="27">
        <f>SUM(G160:G161)</f>
        <v>0</v>
      </c>
      <c r="H162" s="154"/>
    </row>
    <row r="163" spans="2:8" ht="12">
      <c r="B163" s="5"/>
      <c r="C163" s="5"/>
      <c r="D163" s="105"/>
      <c r="E163" s="22"/>
      <c r="F163" s="114"/>
      <c r="G163" s="22"/>
      <c r="H163" s="154"/>
    </row>
    <row r="164" spans="2:8" ht="12">
      <c r="B164" s="5"/>
      <c r="C164" s="5"/>
      <c r="D164" s="105"/>
      <c r="E164" s="22"/>
      <c r="F164" s="114"/>
      <c r="G164" s="22"/>
      <c r="H164" s="154"/>
    </row>
    <row r="165" spans="2:8" ht="12.75">
      <c r="B165" s="24" t="s">
        <v>70</v>
      </c>
      <c r="C165" s="24" t="s">
        <v>286</v>
      </c>
      <c r="D165" s="100"/>
      <c r="E165" s="28"/>
      <c r="F165" s="29"/>
      <c r="G165" s="29"/>
      <c r="H165" s="154"/>
    </row>
    <row r="166" spans="2:8" ht="12.75">
      <c r="B166" s="19"/>
      <c r="C166" s="19"/>
      <c r="D166" s="95"/>
      <c r="E166" s="20"/>
      <c r="F166" s="21"/>
      <c r="G166" s="21"/>
      <c r="H166" s="154"/>
    </row>
    <row r="167" spans="2:8" ht="37.5">
      <c r="B167" s="22" t="s">
        <v>321</v>
      </c>
      <c r="C167" s="22" t="s">
        <v>289</v>
      </c>
      <c r="D167" s="103"/>
      <c r="E167" s="22"/>
      <c r="F167" s="114"/>
      <c r="G167" s="22"/>
      <c r="H167" s="154"/>
    </row>
    <row r="168" spans="2:8" ht="24.75">
      <c r="B168" s="22"/>
      <c r="C168" s="22" t="s">
        <v>287</v>
      </c>
      <c r="D168" s="103"/>
      <c r="E168" s="22"/>
      <c r="F168" s="114"/>
      <c r="G168" s="22"/>
      <c r="H168" s="154"/>
    </row>
    <row r="169" spans="2:8" ht="12">
      <c r="B169" s="22"/>
      <c r="C169" s="22" t="s">
        <v>288</v>
      </c>
      <c r="D169" s="103"/>
      <c r="E169" s="22"/>
      <c r="F169" s="114"/>
      <c r="G169" s="22"/>
      <c r="H169" s="154"/>
    </row>
    <row r="170" spans="2:8" ht="12">
      <c r="B170" s="22"/>
      <c r="C170" s="22"/>
      <c r="D170" s="103" t="s">
        <v>0</v>
      </c>
      <c r="E170" s="22">
        <v>175</v>
      </c>
      <c r="F170" s="114"/>
      <c r="G170" s="22">
        <f>+E170*F170</f>
        <v>0</v>
      </c>
      <c r="H170" s="154"/>
    </row>
    <row r="171" spans="2:8" ht="12">
      <c r="B171" s="22"/>
      <c r="C171" s="22"/>
      <c r="D171" s="103"/>
      <c r="E171" s="22"/>
      <c r="F171" s="114"/>
      <c r="G171" s="22"/>
      <c r="H171" s="154"/>
    </row>
    <row r="172" spans="2:8" ht="24.75">
      <c r="B172" s="22" t="s">
        <v>322</v>
      </c>
      <c r="C172" s="22" t="s">
        <v>303</v>
      </c>
      <c r="D172" s="103"/>
      <c r="E172" s="22"/>
      <c r="F172" s="114"/>
      <c r="G172" s="22"/>
      <c r="H172" s="154"/>
    </row>
    <row r="173" spans="2:8" ht="24.75">
      <c r="B173" s="22"/>
      <c r="C173" s="22" t="s">
        <v>287</v>
      </c>
      <c r="D173" s="103"/>
      <c r="E173" s="22"/>
      <c r="F173" s="114"/>
      <c r="G173" s="22"/>
      <c r="H173" s="154"/>
    </row>
    <row r="174" spans="2:8" ht="12">
      <c r="B174" s="22"/>
      <c r="C174" s="22" t="s">
        <v>288</v>
      </c>
      <c r="D174" s="103"/>
      <c r="E174" s="22"/>
      <c r="F174" s="114"/>
      <c r="G174" s="22"/>
      <c r="H174" s="154"/>
    </row>
    <row r="175" spans="2:8" ht="12">
      <c r="B175" s="22"/>
      <c r="C175" s="22"/>
      <c r="D175" s="103" t="s">
        <v>0</v>
      </c>
      <c r="E175" s="22">
        <v>82</v>
      </c>
      <c r="F175" s="114"/>
      <c r="G175" s="22">
        <f>+E175*F175</f>
        <v>0</v>
      </c>
      <c r="H175" s="154"/>
    </row>
    <row r="176" spans="2:8" ht="12">
      <c r="B176" s="22"/>
      <c r="C176" s="22"/>
      <c r="D176" s="103"/>
      <c r="E176" s="22"/>
      <c r="F176" s="114"/>
      <c r="G176" s="22"/>
      <c r="H176" s="154"/>
    </row>
    <row r="177" spans="2:8" ht="12.75">
      <c r="B177" s="25" t="s">
        <v>70</v>
      </c>
      <c r="C177" s="25" t="s">
        <v>290</v>
      </c>
      <c r="D177" s="97"/>
      <c r="E177" s="26"/>
      <c r="F177" s="27"/>
      <c r="G177" s="27">
        <f>SUM(G167:G175)</f>
        <v>0</v>
      </c>
      <c r="H177" s="154"/>
    </row>
    <row r="178" spans="2:8" ht="12">
      <c r="B178" s="5"/>
      <c r="C178" s="5"/>
      <c r="D178" s="105"/>
      <c r="E178" s="22"/>
      <c r="F178" s="114"/>
      <c r="G178" s="22"/>
      <c r="H178" s="154"/>
    </row>
    <row r="179" spans="2:8" ht="12">
      <c r="B179" s="5"/>
      <c r="C179" s="5"/>
      <c r="D179" s="105"/>
      <c r="E179" s="22"/>
      <c r="F179" s="114"/>
      <c r="G179" s="22"/>
      <c r="H179" s="154"/>
    </row>
    <row r="180" spans="2:8" ht="12.75">
      <c r="B180" s="24" t="s">
        <v>97</v>
      </c>
      <c r="C180" s="24" t="s">
        <v>354</v>
      </c>
      <c r="D180" s="100"/>
      <c r="E180" s="28"/>
      <c r="F180" s="29"/>
      <c r="G180" s="29"/>
      <c r="H180" s="154"/>
    </row>
    <row r="181" spans="2:8" ht="12">
      <c r="B181" s="5"/>
      <c r="C181" s="5"/>
      <c r="D181" s="105"/>
      <c r="E181" s="22"/>
      <c r="F181" s="114"/>
      <c r="G181" s="22"/>
      <c r="H181" s="154"/>
    </row>
    <row r="182" spans="2:8" ht="12">
      <c r="B182" s="5"/>
      <c r="C182" s="5"/>
      <c r="D182" s="105"/>
      <c r="E182" s="22"/>
      <c r="F182" s="114"/>
      <c r="G182" s="22"/>
      <c r="H182" s="154"/>
    </row>
    <row r="183" spans="2:8" ht="112.5">
      <c r="B183" s="22" t="s">
        <v>357</v>
      </c>
      <c r="C183" s="124" t="s">
        <v>359</v>
      </c>
      <c r="D183" s="105"/>
      <c r="E183" s="22"/>
      <c r="F183" s="114"/>
      <c r="G183" s="22"/>
      <c r="H183" s="154"/>
    </row>
    <row r="184" spans="2:8" ht="24.75">
      <c r="B184" s="5"/>
      <c r="C184" s="48" t="s">
        <v>386</v>
      </c>
      <c r="D184" s="105"/>
      <c r="E184" s="22"/>
      <c r="F184" s="114"/>
      <c r="G184" s="22"/>
      <c r="H184" s="154"/>
    </row>
    <row r="185" spans="2:8" ht="12">
      <c r="B185" s="5"/>
      <c r="C185" s="48" t="s">
        <v>356</v>
      </c>
      <c r="D185" s="105"/>
      <c r="E185" s="22"/>
      <c r="F185" s="114"/>
      <c r="G185" s="22"/>
      <c r="H185" s="154"/>
    </row>
    <row r="186" spans="2:8" ht="12">
      <c r="B186" s="5"/>
      <c r="C186" s="5"/>
      <c r="D186" s="103" t="s">
        <v>358</v>
      </c>
      <c r="E186" s="22">
        <v>18.3</v>
      </c>
      <c r="F186" s="114"/>
      <c r="G186" s="22">
        <f>+E186*F186</f>
        <v>0</v>
      </c>
      <c r="H186" s="154"/>
    </row>
    <row r="187" spans="2:8" ht="12">
      <c r="B187" s="5"/>
      <c r="C187" s="5"/>
      <c r="D187" s="105"/>
      <c r="E187" s="22"/>
      <c r="F187" s="114"/>
      <c r="G187" s="22"/>
      <c r="H187" s="154"/>
    </row>
    <row r="188" spans="2:8" ht="12.75">
      <c r="B188" s="25" t="s">
        <v>97</v>
      </c>
      <c r="C188" s="25" t="s">
        <v>355</v>
      </c>
      <c r="D188" s="97"/>
      <c r="E188" s="26"/>
      <c r="F188" s="27"/>
      <c r="G188" s="27">
        <f>SUM(G186:G187)</f>
        <v>0</v>
      </c>
      <c r="H188" s="154"/>
    </row>
    <row r="189" spans="2:8" ht="12">
      <c r="B189" s="5"/>
      <c r="C189" s="5"/>
      <c r="D189" s="105"/>
      <c r="E189" s="22"/>
      <c r="F189" s="114"/>
      <c r="G189" s="22"/>
      <c r="H189" s="154"/>
    </row>
    <row r="190" spans="2:8" ht="12">
      <c r="B190" s="5"/>
      <c r="C190" s="5"/>
      <c r="D190" s="105"/>
      <c r="E190" s="22"/>
      <c r="F190" s="114"/>
      <c r="G190" s="22"/>
      <c r="H190" s="154"/>
    </row>
    <row r="191" spans="2:8" ht="12.75">
      <c r="B191" s="24" t="s">
        <v>291</v>
      </c>
      <c r="C191" s="24" t="s">
        <v>397</v>
      </c>
      <c r="D191" s="100"/>
      <c r="E191" s="28"/>
      <c r="F191" s="29"/>
      <c r="G191" s="29"/>
      <c r="H191" s="154"/>
    </row>
    <row r="192" spans="2:8" ht="12">
      <c r="B192" s="5"/>
      <c r="C192" s="5"/>
      <c r="D192" s="105"/>
      <c r="E192" s="22"/>
      <c r="F192" s="114"/>
      <c r="G192" s="22"/>
      <c r="H192" s="154"/>
    </row>
    <row r="193" spans="2:8" ht="24.75">
      <c r="B193" s="5"/>
      <c r="C193" s="171" t="s">
        <v>398</v>
      </c>
      <c r="D193" s="105"/>
      <c r="E193" s="22"/>
      <c r="F193" s="114"/>
      <c r="G193" s="22"/>
      <c r="H193" s="154"/>
    </row>
    <row r="194" spans="2:8" ht="12">
      <c r="B194" s="5"/>
      <c r="C194" s="171"/>
      <c r="D194" s="105"/>
      <c r="E194" s="22"/>
      <c r="F194" s="114"/>
      <c r="G194" s="22"/>
      <c r="H194" s="154"/>
    </row>
    <row r="195" spans="2:8" ht="12.75">
      <c r="B195" s="189" t="s">
        <v>467</v>
      </c>
      <c r="C195" s="190" t="s">
        <v>400</v>
      </c>
      <c r="D195" s="191"/>
      <c r="E195" s="150"/>
      <c r="F195" s="192"/>
      <c r="G195" s="150"/>
      <c r="H195" s="154"/>
    </row>
    <row r="196" spans="2:8" ht="12.75">
      <c r="B196" s="5"/>
      <c r="C196" s="175"/>
      <c r="D196" s="105"/>
      <c r="E196" s="22"/>
      <c r="F196" s="114"/>
      <c r="G196" s="22"/>
      <c r="H196" s="154"/>
    </row>
    <row r="197" spans="2:8" ht="137.25">
      <c r="B197" s="5" t="s">
        <v>468</v>
      </c>
      <c r="C197" s="172" t="s">
        <v>517</v>
      </c>
      <c r="D197" s="171"/>
      <c r="E197" s="173"/>
      <c r="F197" s="174"/>
      <c r="G197" s="174">
        <f>IF(F197="","",E197*F197)</f>
      </c>
      <c r="H197" s="154"/>
    </row>
    <row r="198" spans="2:8" ht="12">
      <c r="B198" s="5"/>
      <c r="C198" s="171" t="s">
        <v>399</v>
      </c>
      <c r="D198" s="171" t="s">
        <v>338</v>
      </c>
      <c r="E198" s="173">
        <v>25</v>
      </c>
      <c r="F198" s="174"/>
      <c r="G198" s="174">
        <f>IF(F198="","",E198*F198)</f>
      </c>
      <c r="H198" s="154"/>
    </row>
    <row r="199" spans="2:8" ht="12">
      <c r="B199" s="5"/>
      <c r="C199" s="5"/>
      <c r="D199" s="105"/>
      <c r="E199" s="22"/>
      <c r="F199" s="114"/>
      <c r="G199" s="22"/>
      <c r="H199" s="154"/>
    </row>
    <row r="200" spans="2:8" ht="62.25">
      <c r="B200" s="5" t="s">
        <v>469</v>
      </c>
      <c r="C200" s="171" t="s">
        <v>518</v>
      </c>
      <c r="D200" s="171"/>
      <c r="E200" s="173"/>
      <c r="F200" s="174"/>
      <c r="G200" s="174">
        <f>IF(F200="","",E200*F200)</f>
      </c>
      <c r="H200" s="154"/>
    </row>
    <row r="201" spans="2:8" ht="12">
      <c r="B201" s="5"/>
      <c r="C201" s="171" t="s">
        <v>399</v>
      </c>
      <c r="D201" s="171" t="s">
        <v>338</v>
      </c>
      <c r="E201" s="173">
        <v>25</v>
      </c>
      <c r="F201" s="174"/>
      <c r="G201" s="174">
        <f>IF(F201="","",E201*F201)</f>
      </c>
      <c r="H201" s="154"/>
    </row>
    <row r="202" spans="2:8" ht="12">
      <c r="B202" s="5"/>
      <c r="C202" s="5"/>
      <c r="D202" s="105"/>
      <c r="E202" s="22"/>
      <c r="F202" s="114"/>
      <c r="G202" s="22"/>
      <c r="H202" s="154"/>
    </row>
    <row r="203" spans="2:8" ht="49.5">
      <c r="B203" s="5" t="s">
        <v>470</v>
      </c>
      <c r="C203" s="171" t="s">
        <v>401</v>
      </c>
      <c r="D203" s="171"/>
      <c r="E203" s="173"/>
      <c r="F203" s="174"/>
      <c r="G203" s="174">
        <f>IF(F203="","",E203*F203)</f>
      </c>
      <c r="H203" s="154"/>
    </row>
    <row r="204" spans="2:8" ht="12">
      <c r="B204" s="5"/>
      <c r="C204" s="171" t="s">
        <v>399</v>
      </c>
      <c r="D204" s="171" t="s">
        <v>338</v>
      </c>
      <c r="E204" s="173">
        <v>20</v>
      </c>
      <c r="F204" s="174"/>
      <c r="G204" s="174">
        <f>IF(F204="","",E204*F204)</f>
      </c>
      <c r="H204" s="154"/>
    </row>
    <row r="205" spans="2:8" ht="12">
      <c r="B205" s="5"/>
      <c r="C205" s="5"/>
      <c r="D205" s="105"/>
      <c r="E205" s="22"/>
      <c r="F205" s="114"/>
      <c r="G205" s="22"/>
      <c r="H205" s="154"/>
    </row>
    <row r="206" spans="2:8" ht="37.5">
      <c r="B206" s="5" t="s">
        <v>471</v>
      </c>
      <c r="C206" s="171" t="s">
        <v>402</v>
      </c>
      <c r="D206" s="171"/>
      <c r="E206" s="173"/>
      <c r="F206" s="174"/>
      <c r="G206" s="174">
        <f>IF(F206="","",E206*F206)</f>
      </c>
      <c r="H206" s="154"/>
    </row>
    <row r="207" spans="2:8" ht="12">
      <c r="B207" s="5"/>
      <c r="C207" s="171" t="s">
        <v>403</v>
      </c>
      <c r="D207" s="171"/>
      <c r="E207" s="173"/>
      <c r="F207" s="174"/>
      <c r="G207" s="174">
        <f>IF(F207="","",E207*F207)</f>
      </c>
      <c r="H207" s="154"/>
    </row>
    <row r="208" spans="2:8" ht="12">
      <c r="B208" s="5"/>
      <c r="C208" s="171" t="s">
        <v>399</v>
      </c>
      <c r="D208" s="171" t="s">
        <v>404</v>
      </c>
      <c r="E208" s="173">
        <v>25</v>
      </c>
      <c r="F208" s="174"/>
      <c r="G208" s="174">
        <f>IF(F208="","",E208*F208)</f>
      </c>
      <c r="H208" s="154"/>
    </row>
    <row r="209" spans="2:8" ht="12">
      <c r="B209" s="5"/>
      <c r="C209" s="5"/>
      <c r="D209" s="105"/>
      <c r="E209" s="22"/>
      <c r="F209" s="114"/>
      <c r="G209" s="22"/>
      <c r="H209" s="154"/>
    </row>
    <row r="210" spans="2:8" ht="49.5">
      <c r="B210" s="5" t="s">
        <v>472</v>
      </c>
      <c r="C210" s="177" t="s">
        <v>405</v>
      </c>
      <c r="D210" s="171"/>
      <c r="E210" s="173"/>
      <c r="F210" s="174"/>
      <c r="G210" s="174"/>
      <c r="H210" s="154"/>
    </row>
    <row r="211" spans="2:8" ht="12">
      <c r="B211" s="5"/>
      <c r="C211" s="178" t="s">
        <v>399</v>
      </c>
      <c r="D211" s="179" t="s">
        <v>406</v>
      </c>
      <c r="E211" s="180">
        <v>3</v>
      </c>
      <c r="F211" s="174"/>
      <c r="G211" s="174">
        <f>+E211*F211</f>
        <v>0</v>
      </c>
      <c r="H211" s="154"/>
    </row>
    <row r="212" spans="2:8" ht="12">
      <c r="B212" s="5"/>
      <c r="C212" s="5"/>
      <c r="D212" s="105"/>
      <c r="E212" s="22"/>
      <c r="F212" s="114"/>
      <c r="G212" s="22"/>
      <c r="H212" s="154"/>
    </row>
    <row r="213" spans="2:8" ht="37.5">
      <c r="B213" s="171" t="s">
        <v>473</v>
      </c>
      <c r="C213" s="177" t="s">
        <v>407</v>
      </c>
      <c r="D213" s="171"/>
      <c r="E213" s="173"/>
      <c r="F213" s="174"/>
      <c r="G213" s="174"/>
      <c r="H213" s="154"/>
    </row>
    <row r="214" spans="2:8" ht="12">
      <c r="B214" s="171"/>
      <c r="C214" s="181" t="s">
        <v>408</v>
      </c>
      <c r="D214" s="171" t="s">
        <v>388</v>
      </c>
      <c r="E214" s="173">
        <v>1</v>
      </c>
      <c r="F214" s="174"/>
      <c r="G214" s="174">
        <f>+E214*F214</f>
        <v>0</v>
      </c>
      <c r="H214" s="154"/>
    </row>
    <row r="215" spans="2:8" ht="12">
      <c r="B215" s="5"/>
      <c r="C215" s="5"/>
      <c r="D215" s="105"/>
      <c r="E215" s="22"/>
      <c r="F215" s="114"/>
      <c r="G215" s="22"/>
      <c r="H215" s="154"/>
    </row>
    <row r="216" spans="2:8" ht="37.5">
      <c r="B216" s="171" t="s">
        <v>474</v>
      </c>
      <c r="C216" s="171" t="s">
        <v>409</v>
      </c>
      <c r="D216" s="171"/>
      <c r="E216" s="173"/>
      <c r="F216" s="174"/>
      <c r="G216" s="174">
        <f>IF(F216="","",E216*F216)</f>
      </c>
      <c r="H216" s="154"/>
    </row>
    <row r="217" spans="2:8" ht="12">
      <c r="B217" s="171" t="s">
        <v>410</v>
      </c>
      <c r="C217" s="171"/>
      <c r="D217" s="171" t="s">
        <v>279</v>
      </c>
      <c r="E217" s="173">
        <v>3</v>
      </c>
      <c r="F217" s="174"/>
      <c r="G217" s="174">
        <f>IF(F217="","",E217*F217)</f>
      </c>
      <c r="H217" s="154"/>
    </row>
    <row r="218" spans="2:8" ht="12">
      <c r="B218" s="171"/>
      <c r="C218" s="171"/>
      <c r="D218" s="171"/>
      <c r="E218" s="173"/>
      <c r="F218" s="174"/>
      <c r="G218" s="174"/>
      <c r="H218" s="154"/>
    </row>
    <row r="219" spans="2:8" ht="24.75">
      <c r="B219" s="171" t="s">
        <v>475</v>
      </c>
      <c r="C219" s="178" t="s">
        <v>411</v>
      </c>
      <c r="D219" s="171"/>
      <c r="E219" s="173"/>
      <c r="F219" s="174"/>
      <c r="G219" s="174"/>
      <c r="H219" s="154"/>
    </row>
    <row r="220" spans="2:8" ht="12">
      <c r="B220" s="171"/>
      <c r="C220" s="171"/>
      <c r="D220" s="171" t="s">
        <v>388</v>
      </c>
      <c r="E220" s="173">
        <v>1</v>
      </c>
      <c r="F220" s="174"/>
      <c r="G220" s="174">
        <f>+E220*F220</f>
        <v>0</v>
      </c>
      <c r="H220" s="154"/>
    </row>
    <row r="221" spans="2:8" ht="12">
      <c r="B221" s="171"/>
      <c r="C221" s="171"/>
      <c r="D221" s="171"/>
      <c r="E221" s="173"/>
      <c r="F221" s="174"/>
      <c r="G221" s="174"/>
      <c r="H221" s="154"/>
    </row>
    <row r="222" spans="2:8" ht="12">
      <c r="B222" s="171" t="s">
        <v>476</v>
      </c>
      <c r="C222" s="178" t="s">
        <v>412</v>
      </c>
      <c r="D222" s="171"/>
      <c r="E222" s="173"/>
      <c r="F222" s="174"/>
      <c r="G222" s="174">
        <f>IF(F222="","",E222*F222)</f>
      </c>
      <c r="H222" s="154"/>
    </row>
    <row r="223" spans="2:8" ht="12">
      <c r="B223" s="171"/>
      <c r="C223" s="178"/>
      <c r="D223" s="171" t="s">
        <v>388</v>
      </c>
      <c r="E223" s="173">
        <v>1</v>
      </c>
      <c r="F223" s="174"/>
      <c r="G223" s="174">
        <f>+E223*F223</f>
        <v>0</v>
      </c>
      <c r="H223" s="154"/>
    </row>
    <row r="224" spans="2:8" ht="12">
      <c r="B224" s="171"/>
      <c r="C224" s="178"/>
      <c r="D224" s="171"/>
      <c r="E224" s="173"/>
      <c r="F224" s="174"/>
      <c r="G224" s="174"/>
      <c r="H224" s="154"/>
    </row>
    <row r="225" spans="2:8" ht="24.75">
      <c r="B225" s="171" t="s">
        <v>477</v>
      </c>
      <c r="C225" s="178" t="s">
        <v>413</v>
      </c>
      <c r="D225" s="171"/>
      <c r="E225" s="173"/>
      <c r="F225" s="174"/>
      <c r="G225" s="174"/>
      <c r="H225" s="154"/>
    </row>
    <row r="226" spans="2:8" ht="12">
      <c r="B226" s="171"/>
      <c r="C226" s="178"/>
      <c r="D226" s="171" t="s">
        <v>388</v>
      </c>
      <c r="E226" s="173">
        <v>1</v>
      </c>
      <c r="F226" s="174"/>
      <c r="G226" s="174">
        <f>+E226*F226</f>
        <v>0</v>
      </c>
      <c r="H226" s="154"/>
    </row>
    <row r="227" spans="2:8" ht="12">
      <c r="B227" s="171"/>
      <c r="C227" s="178"/>
      <c r="D227" s="171"/>
      <c r="E227" s="173"/>
      <c r="F227" s="174"/>
      <c r="G227" s="174"/>
      <c r="H227" s="154"/>
    </row>
    <row r="228" spans="2:8" ht="24.75">
      <c r="B228" s="171" t="s">
        <v>478</v>
      </c>
      <c r="C228" s="178" t="s">
        <v>414</v>
      </c>
      <c r="D228" s="171"/>
      <c r="E228" s="173"/>
      <c r="F228" s="174"/>
      <c r="G228" s="174"/>
      <c r="H228" s="154"/>
    </row>
    <row r="229" spans="2:8" ht="12">
      <c r="B229" s="171"/>
      <c r="C229" s="178"/>
      <c r="D229" s="171" t="s">
        <v>388</v>
      </c>
      <c r="E229" s="173">
        <v>1</v>
      </c>
      <c r="F229" s="174"/>
      <c r="G229" s="174">
        <f>+E229*F229</f>
        <v>0</v>
      </c>
      <c r="H229" s="154"/>
    </row>
    <row r="230" spans="2:8" ht="12">
      <c r="B230" s="171"/>
      <c r="C230" s="178"/>
      <c r="D230" s="171"/>
      <c r="E230" s="173"/>
      <c r="F230" s="174"/>
      <c r="G230" s="174"/>
      <c r="H230" s="154"/>
    </row>
    <row r="231" spans="2:8" ht="24.75">
      <c r="B231" s="171" t="s">
        <v>479</v>
      </c>
      <c r="C231" s="178" t="s">
        <v>415</v>
      </c>
      <c r="D231" s="171"/>
      <c r="E231" s="173"/>
      <c r="F231" s="174"/>
      <c r="G231" s="174"/>
      <c r="H231" s="154"/>
    </row>
    <row r="232" spans="2:8" ht="12">
      <c r="B232" s="171"/>
      <c r="C232" s="178"/>
      <c r="D232" s="171" t="s">
        <v>388</v>
      </c>
      <c r="E232" s="173">
        <v>1</v>
      </c>
      <c r="F232" s="174"/>
      <c r="G232" s="174">
        <f>+E232*F232</f>
        <v>0</v>
      </c>
      <c r="H232" s="154"/>
    </row>
    <row r="233" spans="2:8" ht="12">
      <c r="B233" s="171"/>
      <c r="C233" s="178"/>
      <c r="D233" s="171"/>
      <c r="E233" s="173"/>
      <c r="F233" s="174"/>
      <c r="G233" s="174"/>
      <c r="H233" s="154"/>
    </row>
    <row r="234" spans="2:8" ht="24.75">
      <c r="B234" s="171" t="s">
        <v>480</v>
      </c>
      <c r="C234" s="178" t="s">
        <v>416</v>
      </c>
      <c r="D234" s="171"/>
      <c r="E234" s="173"/>
      <c r="F234" s="174"/>
      <c r="G234" s="174"/>
      <c r="H234" s="154"/>
    </row>
    <row r="235" spans="2:8" ht="12">
      <c r="B235" s="171"/>
      <c r="C235" s="171"/>
      <c r="D235" s="171" t="s">
        <v>388</v>
      </c>
      <c r="E235" s="173">
        <v>1</v>
      </c>
      <c r="F235" s="174"/>
      <c r="G235" s="174">
        <f>+E235*F235</f>
        <v>0</v>
      </c>
      <c r="H235" s="154"/>
    </row>
    <row r="236" spans="2:8" ht="12">
      <c r="B236" s="5"/>
      <c r="C236" s="5"/>
      <c r="D236" s="105"/>
      <c r="E236" s="22"/>
      <c r="F236" s="114"/>
      <c r="G236" s="22"/>
      <c r="H236" s="154"/>
    </row>
    <row r="237" spans="2:8" ht="12.75">
      <c r="B237" s="176" t="s">
        <v>467</v>
      </c>
      <c r="C237" s="176" t="s">
        <v>432</v>
      </c>
      <c r="D237" s="182"/>
      <c r="E237" s="183"/>
      <c r="F237" s="184"/>
      <c r="G237" s="183">
        <f>SUM(G197:G235)</f>
        <v>0</v>
      </c>
      <c r="H237" s="154"/>
    </row>
    <row r="238" spans="2:8" ht="12.75">
      <c r="B238" s="5"/>
      <c r="C238" s="176"/>
      <c r="D238" s="182"/>
      <c r="E238" s="183"/>
      <c r="F238" s="184"/>
      <c r="G238" s="183"/>
      <c r="H238" s="154"/>
    </row>
    <row r="239" spans="2:8" ht="12">
      <c r="B239" s="5"/>
      <c r="C239" s="5"/>
      <c r="D239" s="105"/>
      <c r="E239" s="22"/>
      <c r="F239" s="114"/>
      <c r="G239" s="22"/>
      <c r="H239" s="154"/>
    </row>
    <row r="240" spans="2:8" ht="12.75">
      <c r="B240" s="190" t="s">
        <v>481</v>
      </c>
      <c r="C240" s="190" t="s">
        <v>417</v>
      </c>
      <c r="D240" s="194"/>
      <c r="E240" s="195"/>
      <c r="F240" s="196"/>
      <c r="G240" s="193"/>
      <c r="H240" s="154"/>
    </row>
    <row r="241" spans="2:8" ht="12.75">
      <c r="B241" s="171"/>
      <c r="C241" s="171"/>
      <c r="D241" s="171"/>
      <c r="E241" s="173"/>
      <c r="F241" s="174"/>
      <c r="G241" s="183"/>
      <c r="H241" s="154"/>
    </row>
    <row r="242" spans="2:8" ht="37.5">
      <c r="B242" s="171" t="s">
        <v>482</v>
      </c>
      <c r="C242" s="171" t="s">
        <v>418</v>
      </c>
      <c r="D242" s="171"/>
      <c r="E242" s="173"/>
      <c r="F242" s="174"/>
      <c r="G242" s="174">
        <f>IF(F242="","",E242*F242)</f>
      </c>
      <c r="H242" s="154"/>
    </row>
    <row r="243" spans="2:8" ht="12">
      <c r="B243" s="171"/>
      <c r="C243" s="171" t="s">
        <v>419</v>
      </c>
      <c r="D243" s="171"/>
      <c r="E243" s="173"/>
      <c r="F243" s="174"/>
      <c r="G243" s="174">
        <f>IF(F243="","",E243*F243)</f>
      </c>
      <c r="H243" s="154"/>
    </row>
    <row r="244" spans="2:8" ht="12">
      <c r="B244" s="171"/>
      <c r="C244" s="171" t="s">
        <v>420</v>
      </c>
      <c r="D244" s="171" t="s">
        <v>421</v>
      </c>
      <c r="E244" s="173">
        <v>36</v>
      </c>
      <c r="F244" s="174"/>
      <c r="G244" s="174">
        <f>IF(F244="","",E244*F244)</f>
      </c>
      <c r="H244" s="154"/>
    </row>
    <row r="245" spans="2:8" ht="12">
      <c r="B245" s="171"/>
      <c r="C245" s="171"/>
      <c r="D245" s="171"/>
      <c r="E245" s="173"/>
      <c r="F245" s="174"/>
      <c r="G245" s="174">
        <f>IF(F245="","",E245*F245)</f>
      </c>
      <c r="H245" s="154"/>
    </row>
    <row r="246" spans="2:8" ht="12">
      <c r="B246" s="171" t="s">
        <v>483</v>
      </c>
      <c r="C246" s="171" t="s">
        <v>422</v>
      </c>
      <c r="D246" s="171"/>
      <c r="E246" s="173"/>
      <c r="F246" s="174"/>
      <c r="G246" s="174">
        <f>IF(F246="","",E246*F246)</f>
      </c>
      <c r="H246" s="154"/>
    </row>
    <row r="247" spans="2:8" ht="12">
      <c r="B247" s="171"/>
      <c r="C247" s="171" t="s">
        <v>423</v>
      </c>
      <c r="D247" s="171" t="s">
        <v>421</v>
      </c>
      <c r="E247" s="173">
        <v>4</v>
      </c>
      <c r="F247" s="174"/>
      <c r="G247" s="174">
        <f>IF(F247="","",E247*F247)</f>
      </c>
      <c r="H247" s="154"/>
    </row>
    <row r="248" spans="2:8" ht="12">
      <c r="B248" s="171"/>
      <c r="C248" s="171"/>
      <c r="D248" s="171"/>
      <c r="E248" s="173"/>
      <c r="F248" s="174"/>
      <c r="G248" s="174"/>
      <c r="H248" s="154"/>
    </row>
    <row r="249" spans="2:8" ht="12">
      <c r="B249" s="171"/>
      <c r="C249" s="171"/>
      <c r="D249" s="171"/>
      <c r="E249" s="173"/>
      <c r="F249" s="174"/>
      <c r="G249" s="174"/>
      <c r="H249" s="154"/>
    </row>
    <row r="250" spans="2:8" ht="112.5">
      <c r="B250" s="171" t="s">
        <v>484</v>
      </c>
      <c r="C250" s="185" t="s">
        <v>519</v>
      </c>
      <c r="D250" s="171"/>
      <c r="E250" s="173"/>
      <c r="F250" s="174"/>
      <c r="G250" s="174"/>
      <c r="H250" s="154"/>
    </row>
    <row r="251" spans="2:8" ht="12">
      <c r="B251" s="171"/>
      <c r="C251" s="178" t="s">
        <v>424</v>
      </c>
      <c r="D251" s="171" t="s">
        <v>279</v>
      </c>
      <c r="E251" s="173">
        <v>3</v>
      </c>
      <c r="F251" s="174"/>
      <c r="G251" s="174">
        <f>IF(F251="","",E251*F251)</f>
      </c>
      <c r="H251" s="154"/>
    </row>
    <row r="252" spans="2:8" ht="12">
      <c r="B252" s="171"/>
      <c r="C252" s="171"/>
      <c r="D252" s="171"/>
      <c r="E252" s="173"/>
      <c r="F252" s="174"/>
      <c r="G252" s="174"/>
      <c r="H252" s="154"/>
    </row>
    <row r="253" spans="2:8" ht="37.5">
      <c r="B253" s="171" t="s">
        <v>485</v>
      </c>
      <c r="C253" s="177" t="s">
        <v>425</v>
      </c>
      <c r="D253" s="171"/>
      <c r="E253" s="173"/>
      <c r="F253" s="174"/>
      <c r="G253" s="174"/>
      <c r="H253" s="154"/>
    </row>
    <row r="254" spans="2:8" ht="12">
      <c r="B254" s="171"/>
      <c r="C254" s="171"/>
      <c r="D254" s="171" t="s">
        <v>388</v>
      </c>
      <c r="E254" s="173">
        <v>1</v>
      </c>
      <c r="F254" s="174"/>
      <c r="G254" s="174">
        <f>+E254*F254</f>
        <v>0</v>
      </c>
      <c r="H254" s="154"/>
    </row>
    <row r="255" spans="2:8" ht="12">
      <c r="B255" s="171"/>
      <c r="C255" s="171"/>
      <c r="D255" s="171"/>
      <c r="E255" s="173"/>
      <c r="F255" s="174"/>
      <c r="G255" s="174"/>
      <c r="H255" s="154"/>
    </row>
    <row r="256" spans="2:8" ht="37.5">
      <c r="B256" s="171" t="s">
        <v>486</v>
      </c>
      <c r="C256" s="186" t="s">
        <v>426</v>
      </c>
      <c r="D256" s="171"/>
      <c r="E256" s="173"/>
      <c r="F256" s="174"/>
      <c r="G256" s="174"/>
      <c r="H256" s="154"/>
    </row>
    <row r="257" spans="2:8" ht="12">
      <c r="B257" s="171"/>
      <c r="C257" s="187" t="s">
        <v>427</v>
      </c>
      <c r="D257" s="171" t="s">
        <v>279</v>
      </c>
      <c r="E257" s="173">
        <v>3</v>
      </c>
      <c r="F257" s="174"/>
      <c r="G257" s="174">
        <f>IF(F257="","",E257*F257)</f>
      </c>
      <c r="H257" s="154"/>
    </row>
    <row r="258" spans="2:8" ht="12">
      <c r="B258" s="171"/>
      <c r="C258" s="171"/>
      <c r="D258" s="171"/>
      <c r="E258" s="173"/>
      <c r="F258" s="174"/>
      <c r="G258" s="174"/>
      <c r="H258" s="154"/>
    </row>
    <row r="259" spans="2:8" ht="12">
      <c r="B259" s="171" t="s">
        <v>487</v>
      </c>
      <c r="C259" s="171" t="s">
        <v>428</v>
      </c>
      <c r="D259" s="171"/>
      <c r="E259" s="173"/>
      <c r="F259" s="174"/>
      <c r="G259" s="174">
        <f aca="true" t="shared" si="0" ref="G259:G266">IF(F259="","",E259*F259)</f>
      </c>
      <c r="H259" s="154"/>
    </row>
    <row r="260" spans="2:8" ht="12">
      <c r="B260" s="171"/>
      <c r="C260" s="171"/>
      <c r="D260" s="171" t="s">
        <v>429</v>
      </c>
      <c r="E260" s="173">
        <v>1</v>
      </c>
      <c r="F260" s="174"/>
      <c r="G260" s="174">
        <f>IF(F260="","",E260*F260)</f>
      </c>
      <c r="H260" s="154"/>
    </row>
    <row r="261" spans="2:8" ht="12">
      <c r="B261" s="171"/>
      <c r="C261" s="171"/>
      <c r="D261" s="171"/>
      <c r="E261" s="173"/>
      <c r="F261" s="174"/>
      <c r="G261" s="174">
        <f t="shared" si="0"/>
      </c>
      <c r="H261" s="154"/>
    </row>
    <row r="262" spans="2:8" ht="12">
      <c r="B262" s="171" t="s">
        <v>488</v>
      </c>
      <c r="C262" s="171" t="s">
        <v>430</v>
      </c>
      <c r="D262" s="171"/>
      <c r="E262" s="173"/>
      <c r="F262" s="174"/>
      <c r="G262" s="174">
        <f t="shared" si="0"/>
      </c>
      <c r="H262" s="154"/>
    </row>
    <row r="263" spans="2:8" ht="12">
      <c r="B263" s="171"/>
      <c r="C263" s="171"/>
      <c r="D263" s="171" t="s">
        <v>429</v>
      </c>
      <c r="E263" s="173">
        <v>1</v>
      </c>
      <c r="F263" s="174"/>
      <c r="G263" s="174">
        <f>IF(F263="","",E263*F263)</f>
      </c>
      <c r="H263" s="154"/>
    </row>
    <row r="264" spans="2:8" ht="12">
      <c r="B264" s="171"/>
      <c r="C264" s="171"/>
      <c r="D264" s="171"/>
      <c r="E264" s="173"/>
      <c r="F264" s="174"/>
      <c r="G264" s="174">
        <f t="shared" si="0"/>
      </c>
      <c r="H264" s="154"/>
    </row>
    <row r="265" spans="2:8" ht="12">
      <c r="B265" s="171" t="s">
        <v>489</v>
      </c>
      <c r="C265" s="171" t="s">
        <v>431</v>
      </c>
      <c r="D265" s="171"/>
      <c r="E265" s="173"/>
      <c r="F265" s="174"/>
      <c r="G265" s="174">
        <f t="shared" si="0"/>
      </c>
      <c r="H265" s="154"/>
    </row>
    <row r="266" spans="2:8" ht="12">
      <c r="B266" s="171"/>
      <c r="C266" s="171"/>
      <c r="D266" s="171" t="s">
        <v>429</v>
      </c>
      <c r="E266" s="173">
        <v>1</v>
      </c>
      <c r="F266" s="174"/>
      <c r="G266" s="174">
        <f t="shared" si="0"/>
      </c>
      <c r="H266" s="154"/>
    </row>
    <row r="267" spans="2:8" ht="12.75">
      <c r="B267" s="171"/>
      <c r="C267" s="171"/>
      <c r="D267" s="171"/>
      <c r="E267" s="173"/>
      <c r="F267" s="174"/>
      <c r="G267" s="183"/>
      <c r="H267" s="154"/>
    </row>
    <row r="268" spans="2:8" ht="12.75">
      <c r="B268" s="175" t="s">
        <v>481</v>
      </c>
      <c r="C268" s="176" t="s">
        <v>433</v>
      </c>
      <c r="D268" s="175"/>
      <c r="E268" s="188"/>
      <c r="F268" s="183"/>
      <c r="G268" s="183">
        <f>SUM(G242:G267)</f>
        <v>0</v>
      </c>
      <c r="H268" s="154"/>
    </row>
    <row r="269" spans="2:8" ht="12.75">
      <c r="B269" s="175"/>
      <c r="C269" s="176"/>
      <c r="D269" s="175"/>
      <c r="E269" s="188"/>
      <c r="F269" s="183"/>
      <c r="G269" s="183"/>
      <c r="H269" s="154"/>
    </row>
    <row r="270" spans="2:8" ht="12">
      <c r="B270" s="5"/>
      <c r="C270" s="5"/>
      <c r="D270" s="105"/>
      <c r="E270" s="22"/>
      <c r="F270" s="114"/>
      <c r="G270" s="22"/>
      <c r="H270" s="154"/>
    </row>
    <row r="271" spans="2:8" ht="12.75">
      <c r="B271" s="190" t="s">
        <v>490</v>
      </c>
      <c r="C271" s="190" t="s">
        <v>434</v>
      </c>
      <c r="D271" s="194"/>
      <c r="E271" s="194"/>
      <c r="F271" s="196"/>
      <c r="G271" s="193"/>
      <c r="H271" s="154"/>
    </row>
    <row r="272" spans="2:8" ht="12.75">
      <c r="B272" s="171"/>
      <c r="C272" s="171"/>
      <c r="D272" s="171"/>
      <c r="E272" s="171"/>
      <c r="F272" s="174"/>
      <c r="G272" s="183"/>
      <c r="H272" s="154"/>
    </row>
    <row r="273" spans="2:8" ht="49.5">
      <c r="B273" s="171" t="s">
        <v>491</v>
      </c>
      <c r="C273" s="186" t="s">
        <v>435</v>
      </c>
      <c r="D273" s="171"/>
      <c r="E273" s="171"/>
      <c r="F273" s="174"/>
      <c r="G273" s="183"/>
      <c r="H273" s="154"/>
    </row>
    <row r="274" spans="2:8" ht="12.75">
      <c r="B274" s="171"/>
      <c r="C274" s="171" t="s">
        <v>436</v>
      </c>
      <c r="D274" s="171"/>
      <c r="E274" s="171"/>
      <c r="F274" s="174"/>
      <c r="G274" s="183"/>
      <c r="H274" s="154"/>
    </row>
    <row r="275" spans="2:8" ht="12">
      <c r="B275" s="171"/>
      <c r="C275" s="171" t="s">
        <v>437</v>
      </c>
      <c r="D275" s="171" t="s">
        <v>338</v>
      </c>
      <c r="E275" s="173">
        <v>11</v>
      </c>
      <c r="F275" s="174"/>
      <c r="G275" s="174">
        <f>IF(F275="","",E275*F275)</f>
      </c>
      <c r="H275" s="154"/>
    </row>
    <row r="276" spans="2:8" ht="12">
      <c r="B276" s="171"/>
      <c r="C276" s="171" t="s">
        <v>438</v>
      </c>
      <c r="D276" s="171" t="s">
        <v>338</v>
      </c>
      <c r="E276" s="173">
        <v>13</v>
      </c>
      <c r="F276" s="174"/>
      <c r="G276" s="174">
        <f>IF(F276="","",E276*F276)</f>
      </c>
      <c r="H276" s="154"/>
    </row>
    <row r="277" spans="2:8" ht="12.75">
      <c r="B277" s="171"/>
      <c r="C277" s="171"/>
      <c r="D277" s="171"/>
      <c r="E277" s="171"/>
      <c r="F277" s="174"/>
      <c r="G277" s="183"/>
      <c r="H277" s="154"/>
    </row>
    <row r="278" spans="2:8" ht="12.75">
      <c r="B278" s="171" t="s">
        <v>492</v>
      </c>
      <c r="C278" s="186" t="s">
        <v>439</v>
      </c>
      <c r="D278" s="171"/>
      <c r="E278" s="171"/>
      <c r="F278" s="174"/>
      <c r="G278" s="183"/>
      <c r="H278" s="154"/>
    </row>
    <row r="279" spans="2:8" ht="12">
      <c r="B279" s="171"/>
      <c r="C279" s="171" t="s">
        <v>437</v>
      </c>
      <c r="D279" s="171" t="s">
        <v>279</v>
      </c>
      <c r="E279" s="173">
        <v>5</v>
      </c>
      <c r="F279" s="174"/>
      <c r="G279" s="174">
        <f>IF(F279="","",E279*F279)</f>
      </c>
      <c r="H279" s="154"/>
    </row>
    <row r="280" spans="2:8" ht="12">
      <c r="B280" s="171"/>
      <c r="C280" s="171" t="s">
        <v>437</v>
      </c>
      <c r="D280" s="171" t="s">
        <v>279</v>
      </c>
      <c r="E280" s="173">
        <v>5</v>
      </c>
      <c r="F280" s="174"/>
      <c r="G280" s="174">
        <f>IF(F280="","",E280*F280)</f>
      </c>
      <c r="H280" s="154"/>
    </row>
    <row r="281" spans="2:8" ht="12.75">
      <c r="B281" s="171"/>
      <c r="C281" s="171"/>
      <c r="D281" s="171"/>
      <c r="E281" s="171"/>
      <c r="F281" s="174"/>
      <c r="G281" s="183"/>
      <c r="H281" s="154"/>
    </row>
    <row r="282" spans="2:8" ht="12.75">
      <c r="B282" s="171" t="s">
        <v>493</v>
      </c>
      <c r="C282" s="186" t="s">
        <v>440</v>
      </c>
      <c r="D282" s="171"/>
      <c r="E282" s="171"/>
      <c r="F282" s="174"/>
      <c r="G282" s="183"/>
      <c r="H282" s="154"/>
    </row>
    <row r="283" spans="2:8" ht="12">
      <c r="B283" s="171"/>
      <c r="C283" s="171"/>
      <c r="D283" s="171" t="s">
        <v>429</v>
      </c>
      <c r="E283" s="173">
        <v>1</v>
      </c>
      <c r="F283" s="174"/>
      <c r="G283" s="174">
        <f>IF(F283="","",E283*F283)</f>
      </c>
      <c r="H283" s="154"/>
    </row>
    <row r="284" spans="2:8" ht="12.75">
      <c r="B284" s="171"/>
      <c r="C284" s="171"/>
      <c r="D284" s="171"/>
      <c r="E284" s="171"/>
      <c r="F284" s="174"/>
      <c r="G284" s="183"/>
      <c r="H284" s="154"/>
    </row>
    <row r="285" spans="2:8" ht="24.75">
      <c r="B285" s="171" t="s">
        <v>494</v>
      </c>
      <c r="C285" s="185" t="s">
        <v>441</v>
      </c>
      <c r="D285" s="171"/>
      <c r="E285" s="171"/>
      <c r="F285" s="174"/>
      <c r="G285" s="183"/>
      <c r="H285" s="154"/>
    </row>
    <row r="286" spans="2:8" ht="12">
      <c r="B286" s="171"/>
      <c r="C286" s="171"/>
      <c r="D286" s="171" t="s">
        <v>429</v>
      </c>
      <c r="E286" s="173">
        <v>1</v>
      </c>
      <c r="F286" s="174"/>
      <c r="G286" s="174">
        <f>IF(F286="","",E286*F286)</f>
      </c>
      <c r="H286" s="154"/>
    </row>
    <row r="287" spans="2:8" ht="12.75">
      <c r="B287" s="171"/>
      <c r="C287" s="171"/>
      <c r="D287" s="171"/>
      <c r="E287" s="171"/>
      <c r="F287" s="174"/>
      <c r="G287" s="183"/>
      <c r="H287" s="154"/>
    </row>
    <row r="288" spans="2:8" ht="24.75">
      <c r="B288" s="171" t="s">
        <v>495</v>
      </c>
      <c r="C288" s="178" t="s">
        <v>442</v>
      </c>
      <c r="D288" s="171"/>
      <c r="E288" s="171"/>
      <c r="F288" s="174"/>
      <c r="G288" s="183"/>
      <c r="H288" s="154"/>
    </row>
    <row r="289" spans="2:8" ht="12">
      <c r="B289" s="171"/>
      <c r="C289" s="171"/>
      <c r="D289" s="171" t="s">
        <v>429</v>
      </c>
      <c r="E289" s="173">
        <v>1</v>
      </c>
      <c r="F289" s="174"/>
      <c r="G289" s="174">
        <f>IF(F289="","",E289*F289)</f>
      </c>
      <c r="H289" s="154"/>
    </row>
    <row r="290" spans="2:8" ht="12.75">
      <c r="B290" s="171"/>
      <c r="C290" s="171"/>
      <c r="D290" s="171"/>
      <c r="E290" s="171"/>
      <c r="F290" s="174"/>
      <c r="G290" s="183"/>
      <c r="H290" s="154"/>
    </row>
    <row r="291" spans="2:8" ht="37.5">
      <c r="B291" s="171" t="s">
        <v>496</v>
      </c>
      <c r="C291" s="171" t="s">
        <v>443</v>
      </c>
      <c r="D291" s="171"/>
      <c r="E291" s="171"/>
      <c r="F291" s="174"/>
      <c r="G291" s="183"/>
      <c r="H291" s="154"/>
    </row>
    <row r="292" spans="2:8" ht="12">
      <c r="B292" s="171"/>
      <c r="C292" s="171"/>
      <c r="D292" s="171" t="s">
        <v>429</v>
      </c>
      <c r="E292" s="173">
        <v>1</v>
      </c>
      <c r="F292" s="174"/>
      <c r="G292" s="174">
        <f>IF(F292="","",E292*F292)</f>
      </c>
      <c r="H292" s="154"/>
    </row>
    <row r="293" spans="2:8" ht="12.75">
      <c r="B293" s="171"/>
      <c r="C293" s="171"/>
      <c r="D293" s="171"/>
      <c r="E293" s="171"/>
      <c r="F293" s="174"/>
      <c r="G293" s="183"/>
      <c r="H293" s="154"/>
    </row>
    <row r="294" spans="2:8" ht="24.75">
      <c r="B294" s="171" t="s">
        <v>497</v>
      </c>
      <c r="C294" s="178" t="s">
        <v>444</v>
      </c>
      <c r="D294" s="171"/>
      <c r="E294" s="171"/>
      <c r="F294" s="174"/>
      <c r="G294" s="183"/>
      <c r="H294" s="154"/>
    </row>
    <row r="295" spans="2:8" ht="12">
      <c r="B295" s="171"/>
      <c r="C295" s="171"/>
      <c r="D295" s="171" t="s">
        <v>279</v>
      </c>
      <c r="E295" s="173">
        <v>1</v>
      </c>
      <c r="F295" s="174"/>
      <c r="G295" s="174">
        <f>IF(F295="","",E295*F295)</f>
      </c>
      <c r="H295" s="154"/>
    </row>
    <row r="296" spans="2:8" ht="12.75">
      <c r="B296" s="171"/>
      <c r="C296" s="171"/>
      <c r="D296" s="171"/>
      <c r="E296" s="171"/>
      <c r="F296" s="174"/>
      <c r="G296" s="183"/>
      <c r="H296" s="154"/>
    </row>
    <row r="297" spans="2:8" ht="12.75">
      <c r="B297" s="175" t="s">
        <v>490</v>
      </c>
      <c r="C297" s="176" t="s">
        <v>445</v>
      </c>
      <c r="D297" s="175"/>
      <c r="E297" s="188"/>
      <c r="F297" s="183"/>
      <c r="G297" s="183">
        <f>SUM(G273:G296)</f>
        <v>0</v>
      </c>
      <c r="H297" s="154"/>
    </row>
    <row r="298" spans="2:8" ht="12">
      <c r="B298" s="5"/>
      <c r="C298" s="5"/>
      <c r="D298" s="105"/>
      <c r="E298" s="22"/>
      <c r="F298" s="114"/>
      <c r="G298" s="22"/>
      <c r="H298" s="154"/>
    </row>
    <row r="299" spans="2:8" ht="12">
      <c r="B299" s="5"/>
      <c r="C299" s="5"/>
      <c r="D299" s="105"/>
      <c r="E299" s="22"/>
      <c r="F299" s="114"/>
      <c r="G299" s="22"/>
      <c r="H299" s="154"/>
    </row>
    <row r="300" spans="2:8" ht="12.75">
      <c r="B300" s="190" t="s">
        <v>498</v>
      </c>
      <c r="C300" s="190" t="s">
        <v>453</v>
      </c>
      <c r="D300" s="194"/>
      <c r="E300" s="195"/>
      <c r="F300" s="196"/>
      <c r="G300" s="193"/>
      <c r="H300" s="154"/>
    </row>
    <row r="301" spans="2:8" ht="12.75">
      <c r="B301" s="171"/>
      <c r="C301" s="171"/>
      <c r="D301" s="171"/>
      <c r="E301" s="173"/>
      <c r="F301" s="174"/>
      <c r="G301" s="183"/>
      <c r="H301" s="154"/>
    </row>
    <row r="302" spans="2:8" ht="75">
      <c r="B302" s="171"/>
      <c r="C302" s="171" t="s">
        <v>446</v>
      </c>
      <c r="D302" s="171"/>
      <c r="E302" s="173"/>
      <c r="F302" s="174"/>
      <c r="G302" s="183"/>
      <c r="H302" s="154"/>
    </row>
    <row r="303" spans="2:8" ht="12.75">
      <c r="B303" s="171"/>
      <c r="C303" s="171"/>
      <c r="D303" s="171"/>
      <c r="E303" s="173"/>
      <c r="F303" s="174"/>
      <c r="G303" s="183"/>
      <c r="H303" s="154"/>
    </row>
    <row r="304" spans="2:8" ht="12.75">
      <c r="B304" s="171"/>
      <c r="C304" s="175" t="s">
        <v>455</v>
      </c>
      <c r="D304" s="171"/>
      <c r="E304" s="173"/>
      <c r="F304" s="174"/>
      <c r="G304" s="183"/>
      <c r="H304" s="154"/>
    </row>
    <row r="305" spans="2:8" ht="12.75">
      <c r="B305" s="171"/>
      <c r="C305" s="171"/>
      <c r="D305" s="171"/>
      <c r="E305" s="173"/>
      <c r="F305" s="174"/>
      <c r="G305" s="183"/>
      <c r="H305" s="154"/>
    </row>
    <row r="306" spans="2:8" ht="12">
      <c r="B306" s="171"/>
      <c r="C306" s="171"/>
      <c r="D306" s="171"/>
      <c r="E306" s="173"/>
      <c r="F306" s="174"/>
      <c r="G306" s="174"/>
      <c r="H306" s="154"/>
    </row>
    <row r="307" spans="2:8" ht="24.75">
      <c r="B307" s="171" t="s">
        <v>499</v>
      </c>
      <c r="C307" s="171" t="s">
        <v>447</v>
      </c>
      <c r="D307" s="171"/>
      <c r="E307" s="173"/>
      <c r="F307" s="174"/>
      <c r="G307" s="174"/>
      <c r="H307" s="154"/>
    </row>
    <row r="308" spans="2:8" ht="12">
      <c r="B308" s="171"/>
      <c r="C308" s="171" t="s">
        <v>448</v>
      </c>
      <c r="D308" s="171" t="s">
        <v>449</v>
      </c>
      <c r="E308" s="173">
        <v>20</v>
      </c>
      <c r="F308" s="174"/>
      <c r="G308" s="174">
        <f>+E308*F308</f>
        <v>0</v>
      </c>
      <c r="H308" s="154"/>
    </row>
    <row r="309" spans="2:8" ht="12">
      <c r="B309" s="171"/>
      <c r="C309" s="171" t="s">
        <v>450</v>
      </c>
      <c r="D309" s="171" t="s">
        <v>449</v>
      </c>
      <c r="E309" s="173">
        <v>20</v>
      </c>
      <c r="F309" s="174"/>
      <c r="G309" s="174">
        <f>+E309*F309</f>
        <v>0</v>
      </c>
      <c r="H309" s="154"/>
    </row>
    <row r="310" spans="2:8" ht="12.75">
      <c r="B310" s="171"/>
      <c r="C310" s="171"/>
      <c r="D310" s="171"/>
      <c r="E310" s="173"/>
      <c r="F310" s="174"/>
      <c r="G310" s="183"/>
      <c r="H310" s="154"/>
    </row>
    <row r="311" spans="2:8" ht="12.75">
      <c r="B311" s="171"/>
      <c r="C311" s="175" t="s">
        <v>456</v>
      </c>
      <c r="D311" s="171"/>
      <c r="E311" s="173"/>
      <c r="F311" s="174"/>
      <c r="G311" s="183"/>
      <c r="H311" s="154"/>
    </row>
    <row r="312" spans="2:8" ht="12.75">
      <c r="B312" s="171"/>
      <c r="C312" s="171"/>
      <c r="D312" s="171"/>
      <c r="E312" s="173"/>
      <c r="F312" s="174"/>
      <c r="G312" s="183"/>
      <c r="H312" s="154"/>
    </row>
    <row r="313" spans="2:8" ht="24.75">
      <c r="B313" s="171" t="s">
        <v>500</v>
      </c>
      <c r="C313" s="171" t="s">
        <v>451</v>
      </c>
      <c r="D313" s="171"/>
      <c r="E313" s="173"/>
      <c r="F313" s="174"/>
      <c r="G313" s="174"/>
      <c r="H313" s="154"/>
    </row>
    <row r="314" spans="2:8" ht="12">
      <c r="B314" s="171"/>
      <c r="C314" s="171"/>
      <c r="D314" s="171" t="s">
        <v>429</v>
      </c>
      <c r="E314" s="173">
        <v>1</v>
      </c>
      <c r="F314" s="174"/>
      <c r="G314" s="174">
        <f>+E314*F314</f>
        <v>0</v>
      </c>
      <c r="H314" s="154"/>
    </row>
    <row r="315" spans="2:8" ht="12">
      <c r="B315" s="171"/>
      <c r="C315" s="171"/>
      <c r="D315" s="171"/>
      <c r="E315" s="173"/>
      <c r="F315" s="174"/>
      <c r="G315" s="174"/>
      <c r="H315" s="154"/>
    </row>
    <row r="316" spans="2:8" ht="24.75">
      <c r="B316" s="171" t="s">
        <v>501</v>
      </c>
      <c r="C316" s="171" t="s">
        <v>452</v>
      </c>
      <c r="D316" s="171"/>
      <c r="E316" s="173"/>
      <c r="F316" s="174"/>
      <c r="G316" s="174"/>
      <c r="H316" s="154"/>
    </row>
    <row r="317" spans="2:8" ht="12">
      <c r="B317" s="171"/>
      <c r="C317" s="171"/>
      <c r="D317" s="171" t="s">
        <v>429</v>
      </c>
      <c r="E317" s="173">
        <v>1</v>
      </c>
      <c r="F317" s="174"/>
      <c r="G317" s="174">
        <f>+E317*F317</f>
        <v>0</v>
      </c>
      <c r="H317" s="154"/>
    </row>
    <row r="318" spans="2:8" ht="12.75">
      <c r="B318" s="171"/>
      <c r="C318" s="171"/>
      <c r="D318" s="171"/>
      <c r="E318" s="173"/>
      <c r="F318" s="174"/>
      <c r="G318" s="183"/>
      <c r="H318" s="154"/>
    </row>
    <row r="319" spans="2:8" ht="12.75">
      <c r="B319" s="5"/>
      <c r="C319" s="176" t="s">
        <v>454</v>
      </c>
      <c r="D319" s="105"/>
      <c r="E319" s="22"/>
      <c r="F319" s="114"/>
      <c r="G319" s="183">
        <f>SUM(G303:G318)</f>
        <v>0</v>
      </c>
      <c r="H319" s="154"/>
    </row>
    <row r="320" spans="2:8" ht="12">
      <c r="B320" s="5"/>
      <c r="C320" s="5"/>
      <c r="D320" s="105"/>
      <c r="E320" s="22"/>
      <c r="F320" s="114"/>
      <c r="G320" s="22"/>
      <c r="H320" s="154"/>
    </row>
    <row r="321" spans="2:8" ht="12">
      <c r="B321" s="5"/>
      <c r="C321" s="5"/>
      <c r="D321" s="105"/>
      <c r="E321" s="22"/>
      <c r="F321" s="114"/>
      <c r="G321" s="22"/>
      <c r="H321" s="154"/>
    </row>
    <row r="322" spans="2:8" ht="25.5">
      <c r="B322" s="189" t="s">
        <v>502</v>
      </c>
      <c r="C322" s="190" t="s">
        <v>457</v>
      </c>
      <c r="D322" s="191"/>
      <c r="E322" s="150">
        <v>1</v>
      </c>
      <c r="F322" s="192"/>
      <c r="G322" s="193"/>
      <c r="H322" s="154"/>
    </row>
    <row r="323" spans="2:8" ht="12">
      <c r="B323" s="5"/>
      <c r="C323" s="5"/>
      <c r="D323" s="105"/>
      <c r="E323" s="22"/>
      <c r="F323" s="114"/>
      <c r="G323" s="22"/>
      <c r="H323" s="154"/>
    </row>
    <row r="324" spans="2:8" ht="12.75">
      <c r="B324" s="25" t="s">
        <v>291</v>
      </c>
      <c r="C324" s="25" t="s">
        <v>458</v>
      </c>
      <c r="D324" s="97"/>
      <c r="E324" s="26"/>
      <c r="F324" s="27"/>
      <c r="G324" s="27">
        <f>+G322+G319+G297+G268+G237</f>
        <v>0</v>
      </c>
      <c r="H324" s="154"/>
    </row>
    <row r="325" spans="2:8" ht="12">
      <c r="B325" s="5"/>
      <c r="C325" s="5"/>
      <c r="D325" s="105"/>
      <c r="E325" s="22"/>
      <c r="F325" s="114"/>
      <c r="G325" s="22"/>
      <c r="H325" s="154"/>
    </row>
    <row r="326" spans="2:8" ht="12">
      <c r="B326" s="5"/>
      <c r="C326" s="5"/>
      <c r="D326" s="105"/>
      <c r="E326" s="22"/>
      <c r="F326" s="114"/>
      <c r="G326" s="22"/>
      <c r="H326" s="154"/>
    </row>
    <row r="327" spans="2:8" ht="12.75">
      <c r="B327" s="24" t="s">
        <v>372</v>
      </c>
      <c r="C327" s="24" t="s">
        <v>377</v>
      </c>
      <c r="D327" s="100"/>
      <c r="E327" s="28"/>
      <c r="F327" s="29"/>
      <c r="G327" s="29"/>
      <c r="H327" s="154"/>
    </row>
    <row r="328" spans="2:8" s="16" customFormat="1" ht="12.75">
      <c r="B328" s="42"/>
      <c r="C328" s="42"/>
      <c r="D328" s="99"/>
      <c r="E328" s="17"/>
      <c r="F328" s="18"/>
      <c r="G328" s="18"/>
      <c r="H328" s="163"/>
    </row>
    <row r="329" spans="2:8" ht="129.75">
      <c r="B329" s="16"/>
      <c r="C329" s="167" t="s">
        <v>381</v>
      </c>
      <c r="D329" s="99"/>
      <c r="E329" s="17"/>
      <c r="F329" s="18"/>
      <c r="G329" s="18"/>
      <c r="H329" s="154"/>
    </row>
    <row r="330" spans="2:8" ht="12.75">
      <c r="B330" s="16"/>
      <c r="C330" s="167"/>
      <c r="D330" s="99"/>
      <c r="E330" s="17"/>
      <c r="F330" s="18"/>
      <c r="G330" s="18"/>
      <c r="H330" s="154"/>
    </row>
    <row r="331" spans="2:8" ht="12.75">
      <c r="B331" s="22"/>
      <c r="C331" s="165" t="s">
        <v>341</v>
      </c>
      <c r="E331" s="51"/>
      <c r="F331" s="49"/>
      <c r="G331" s="52"/>
      <c r="H331" s="154"/>
    </row>
    <row r="332" spans="2:8" ht="87">
      <c r="B332" s="22" t="s">
        <v>373</v>
      </c>
      <c r="C332" s="197" t="s">
        <v>378</v>
      </c>
      <c r="D332" s="92" t="s">
        <v>279</v>
      </c>
      <c r="E332" s="51">
        <v>4</v>
      </c>
      <c r="F332" s="49"/>
      <c r="G332" s="52">
        <f>+E332*F332</f>
        <v>0</v>
      </c>
      <c r="H332" s="154"/>
    </row>
    <row r="333" spans="2:8" ht="99.75">
      <c r="B333" s="22" t="s">
        <v>463</v>
      </c>
      <c r="C333" s="197" t="s">
        <v>379</v>
      </c>
      <c r="D333" s="92" t="s">
        <v>279</v>
      </c>
      <c r="E333" s="51">
        <v>3</v>
      </c>
      <c r="F333" s="49"/>
      <c r="G333" s="52">
        <f>+E333*F333</f>
        <v>0</v>
      </c>
      <c r="H333" s="154"/>
    </row>
    <row r="334" spans="2:8" ht="49.5">
      <c r="B334" s="22" t="s">
        <v>464</v>
      </c>
      <c r="C334" s="50" t="s">
        <v>380</v>
      </c>
      <c r="D334" s="92" t="s">
        <v>279</v>
      </c>
      <c r="E334" s="51">
        <v>1</v>
      </c>
      <c r="F334" s="49"/>
      <c r="G334" s="52">
        <f>+E334*F334</f>
        <v>0</v>
      </c>
      <c r="H334" s="154"/>
    </row>
    <row r="335" spans="2:8" ht="112.5">
      <c r="B335" s="22" t="s">
        <v>465</v>
      </c>
      <c r="C335" s="198" t="s">
        <v>382</v>
      </c>
      <c r="D335" s="92" t="s">
        <v>279</v>
      </c>
      <c r="E335" s="51">
        <v>3</v>
      </c>
      <c r="F335" s="49"/>
      <c r="G335" s="52">
        <f>+E335*F335</f>
        <v>0</v>
      </c>
      <c r="H335" s="154"/>
    </row>
    <row r="336" spans="2:8" ht="12">
      <c r="B336" s="41"/>
      <c r="C336" s="30"/>
      <c r="D336" s="105"/>
      <c r="E336" s="22"/>
      <c r="F336" s="112"/>
      <c r="G336" s="22"/>
      <c r="H336" s="154"/>
    </row>
    <row r="337" spans="2:8" ht="12.75">
      <c r="B337" s="25" t="s">
        <v>372</v>
      </c>
      <c r="C337" s="25" t="s">
        <v>459</v>
      </c>
      <c r="D337" s="97"/>
      <c r="E337" s="26"/>
      <c r="F337" s="27"/>
      <c r="G337" s="27">
        <f>SUM(G331:G336)</f>
        <v>0</v>
      </c>
      <c r="H337" s="154"/>
    </row>
    <row r="338" spans="2:8" ht="12">
      <c r="B338" s="5"/>
      <c r="C338" s="5"/>
      <c r="D338" s="105"/>
      <c r="E338" s="22"/>
      <c r="F338" s="114"/>
      <c r="G338" s="22"/>
      <c r="H338" s="154"/>
    </row>
    <row r="339" spans="2:8" ht="12">
      <c r="B339" s="30"/>
      <c r="C339" s="30"/>
      <c r="D339" s="105"/>
      <c r="E339" s="22"/>
      <c r="F339" s="112"/>
      <c r="G339" s="22"/>
      <c r="H339" s="154"/>
    </row>
    <row r="340" spans="2:7" ht="12.75">
      <c r="B340" s="24" t="s">
        <v>460</v>
      </c>
      <c r="C340" s="24" t="s">
        <v>462</v>
      </c>
      <c r="D340" s="100"/>
      <c r="E340" s="28"/>
      <c r="F340" s="29"/>
      <c r="G340" s="29"/>
    </row>
    <row r="341" spans="2:8" s="16" customFormat="1" ht="12.75">
      <c r="B341" s="42"/>
      <c r="C341" s="42"/>
      <c r="D341" s="99"/>
      <c r="E341" s="17"/>
      <c r="F341" s="18"/>
      <c r="G341" s="18"/>
      <c r="H341" s="168"/>
    </row>
    <row r="342" spans="2:8" s="16" customFormat="1" ht="12.75">
      <c r="B342" s="42"/>
      <c r="C342" s="169" t="s">
        <v>389</v>
      </c>
      <c r="D342" s="99"/>
      <c r="E342" s="17"/>
      <c r="F342" s="18"/>
      <c r="G342" s="18"/>
      <c r="H342" s="168"/>
    </row>
    <row r="343" spans="2:8" s="16" customFormat="1" ht="12.75">
      <c r="B343" s="42"/>
      <c r="C343" s="169" t="s">
        <v>390</v>
      </c>
      <c r="D343" s="99"/>
      <c r="E343" s="17"/>
      <c r="F343" s="18"/>
      <c r="G343" s="18"/>
      <c r="H343" s="168"/>
    </row>
    <row r="344" spans="2:8" s="16" customFormat="1" ht="112.5">
      <c r="B344" s="42"/>
      <c r="C344" s="169" t="s">
        <v>391</v>
      </c>
      <c r="D344" s="99"/>
      <c r="E344" s="17"/>
      <c r="F344" s="18"/>
      <c r="G344" s="18"/>
      <c r="H344" s="168"/>
    </row>
    <row r="345" spans="2:8" s="16" customFormat="1" ht="49.5">
      <c r="B345" s="42"/>
      <c r="C345" s="169" t="s">
        <v>392</v>
      </c>
      <c r="D345" s="99"/>
      <c r="E345" s="17"/>
      <c r="F345" s="18"/>
      <c r="G345" s="18"/>
      <c r="H345" s="168"/>
    </row>
    <row r="346" ht="37.5">
      <c r="C346" s="170" t="s">
        <v>393</v>
      </c>
    </row>
    <row r="347" ht="12">
      <c r="C347" s="170" t="s">
        <v>395</v>
      </c>
    </row>
    <row r="348" ht="49.5">
      <c r="C348" s="170" t="s">
        <v>394</v>
      </c>
    </row>
    <row r="350" spans="2:3" ht="99.75">
      <c r="B350" s="2" t="s">
        <v>466</v>
      </c>
      <c r="C350" s="150" t="s">
        <v>396</v>
      </c>
    </row>
    <row r="351" ht="24.75">
      <c r="C351" s="150" t="s">
        <v>387</v>
      </c>
    </row>
    <row r="352" spans="4:7" ht="12">
      <c r="D352" s="92" t="s">
        <v>388</v>
      </c>
      <c r="E352" s="51">
        <v>1</v>
      </c>
      <c r="F352" s="49"/>
      <c r="G352" s="52">
        <f>+E352*F352</f>
        <v>0</v>
      </c>
    </row>
    <row r="354" spans="2:7" ht="12.75">
      <c r="B354" s="25" t="s">
        <v>460</v>
      </c>
      <c r="C354" s="25" t="s">
        <v>461</v>
      </c>
      <c r="D354" s="97"/>
      <c r="E354" s="26"/>
      <c r="F354" s="27"/>
      <c r="G354" s="27">
        <f>SUM(G352:G353)</f>
        <v>0</v>
      </c>
    </row>
    <row r="359" ht="12.75"/>
    <row r="360" ht="12.75"/>
    <row r="361" spans="2:8" ht="15" customHeight="1">
      <c r="B361" s="33"/>
      <c r="C361" s="34" t="s">
        <v>37</v>
      </c>
      <c r="D361" s="107"/>
      <c r="E361" s="35"/>
      <c r="F361" s="36"/>
      <c r="G361" s="36"/>
      <c r="H361" s="154"/>
    </row>
    <row r="362" spans="3:8" ht="12.75">
      <c r="C362" s="32"/>
      <c r="H362" s="154"/>
    </row>
    <row r="363" spans="2:8" ht="12.75">
      <c r="B363" s="14" t="s">
        <v>270</v>
      </c>
      <c r="C363" s="14" t="s">
        <v>296</v>
      </c>
      <c r="D363" s="108"/>
      <c r="E363" s="58"/>
      <c r="F363" s="53"/>
      <c r="G363" s="53">
        <f>G30</f>
        <v>0</v>
      </c>
      <c r="H363" s="154"/>
    </row>
    <row r="364" spans="2:8" ht="12.75">
      <c r="B364" s="14" t="s">
        <v>35</v>
      </c>
      <c r="C364" s="14" t="s">
        <v>42</v>
      </c>
      <c r="D364" s="108"/>
      <c r="E364" s="58"/>
      <c r="F364" s="53"/>
      <c r="G364" s="53">
        <f>G47</f>
        <v>0</v>
      </c>
      <c r="H364" s="154"/>
    </row>
    <row r="365" spans="2:8" ht="12.75">
      <c r="B365" s="14" t="s">
        <v>48</v>
      </c>
      <c r="C365" s="14" t="s">
        <v>61</v>
      </c>
      <c r="D365" s="109"/>
      <c r="E365" s="23"/>
      <c r="F365" s="116"/>
      <c r="G365" s="54">
        <f>G57</f>
        <v>0</v>
      </c>
      <c r="H365" s="154"/>
    </row>
    <row r="366" spans="2:8" ht="12.75">
      <c r="B366" s="14" t="s">
        <v>52</v>
      </c>
      <c r="C366" s="14" t="s">
        <v>49</v>
      </c>
      <c r="D366" s="109"/>
      <c r="E366" s="23"/>
      <c r="F366" s="116"/>
      <c r="G366" s="54">
        <f>G71</f>
        <v>0</v>
      </c>
      <c r="H366" s="154"/>
    </row>
    <row r="367" spans="2:8" ht="12.75">
      <c r="B367" s="14" t="s">
        <v>280</v>
      </c>
      <c r="C367" s="14" t="s">
        <v>342</v>
      </c>
      <c r="D367" s="109"/>
      <c r="E367" s="23"/>
      <c r="F367" s="116"/>
      <c r="G367" s="54">
        <f>G84</f>
        <v>0</v>
      </c>
      <c r="H367" s="154"/>
    </row>
    <row r="368" spans="2:8" ht="12.75">
      <c r="B368" s="14" t="s">
        <v>281</v>
      </c>
      <c r="C368" s="14" t="s">
        <v>348</v>
      </c>
      <c r="D368" s="109"/>
      <c r="E368" s="23"/>
      <c r="F368" s="116"/>
      <c r="G368" s="54">
        <f>G96</f>
        <v>0</v>
      </c>
      <c r="H368" s="154"/>
    </row>
    <row r="369" spans="2:8" ht="12.75">
      <c r="B369" s="14" t="s">
        <v>284</v>
      </c>
      <c r="C369" s="14" t="s">
        <v>292</v>
      </c>
      <c r="D369" s="109"/>
      <c r="E369" s="23"/>
      <c r="F369" s="116"/>
      <c r="G369" s="54">
        <f>G148</f>
        <v>0</v>
      </c>
      <c r="H369" s="154"/>
    </row>
    <row r="370" spans="2:8" ht="12.75">
      <c r="B370" s="14" t="s">
        <v>269</v>
      </c>
      <c r="C370" s="14" t="s">
        <v>294</v>
      </c>
      <c r="D370" s="109"/>
      <c r="E370" s="23"/>
      <c r="F370" s="116"/>
      <c r="G370" s="54">
        <f>G162</f>
        <v>0</v>
      </c>
      <c r="H370" s="154"/>
    </row>
    <row r="371" spans="2:8" ht="12.75">
      <c r="B371" s="14" t="s">
        <v>70</v>
      </c>
      <c r="C371" s="14" t="s">
        <v>323</v>
      </c>
      <c r="D371" s="109"/>
      <c r="E371" s="23"/>
      <c r="F371" s="116"/>
      <c r="G371" s="54">
        <f>G177</f>
        <v>0</v>
      </c>
      <c r="H371" s="154"/>
    </row>
    <row r="372" spans="2:8" ht="12.75">
      <c r="B372" s="14" t="s">
        <v>97</v>
      </c>
      <c r="C372" s="14" t="s">
        <v>324</v>
      </c>
      <c r="D372" s="109"/>
      <c r="E372" s="23"/>
      <c r="F372" s="116"/>
      <c r="G372" s="54">
        <f>G188</f>
        <v>0</v>
      </c>
      <c r="H372" s="154"/>
    </row>
    <row r="373" spans="2:8" ht="12.75">
      <c r="B373" s="14" t="s">
        <v>291</v>
      </c>
      <c r="C373" s="14" t="s">
        <v>397</v>
      </c>
      <c r="D373" s="109"/>
      <c r="E373" s="23"/>
      <c r="F373" s="116"/>
      <c r="G373" s="54">
        <f>+G324</f>
        <v>0</v>
      </c>
      <c r="H373" s="154"/>
    </row>
    <row r="374" spans="2:8" ht="12.75">
      <c r="B374" s="14" t="s">
        <v>372</v>
      </c>
      <c r="C374" s="14" t="s">
        <v>377</v>
      </c>
      <c r="D374" s="109"/>
      <c r="E374" s="23"/>
      <c r="F374" s="116"/>
      <c r="G374" s="54">
        <f>G337</f>
        <v>0</v>
      </c>
      <c r="H374" s="154"/>
    </row>
    <row r="375" spans="2:8" ht="12.75">
      <c r="B375" s="14" t="s">
        <v>460</v>
      </c>
      <c r="C375" s="14" t="s">
        <v>462</v>
      </c>
      <c r="D375" s="109"/>
      <c r="E375" s="23"/>
      <c r="F375" s="116"/>
      <c r="G375" s="54">
        <f>+G354</f>
        <v>0</v>
      </c>
      <c r="H375" s="154"/>
    </row>
    <row r="376" spans="3:8" ht="12.75">
      <c r="C376" s="32"/>
      <c r="H376" s="154"/>
    </row>
    <row r="377" spans="3:8" ht="12.75">
      <c r="C377" s="4" t="s">
        <v>38</v>
      </c>
      <c r="D377" s="110"/>
      <c r="E377" s="9"/>
      <c r="F377" s="117"/>
      <c r="G377" s="13">
        <f>SUM(G363:G375)</f>
        <v>0</v>
      </c>
      <c r="H377" s="154"/>
    </row>
    <row r="378" spans="3:8" ht="12">
      <c r="C378" s="2" t="s">
        <v>39</v>
      </c>
      <c r="G378" s="12">
        <f>G377*0.25</f>
        <v>0</v>
      </c>
      <c r="H378" s="154"/>
    </row>
    <row r="379" spans="2:8" ht="12.75">
      <c r="B379" s="37"/>
      <c r="C379" s="38" t="s">
        <v>40</v>
      </c>
      <c r="D379" s="111"/>
      <c r="E379" s="39"/>
      <c r="F379" s="118"/>
      <c r="G379" s="40">
        <f>G377+G378</f>
        <v>0</v>
      </c>
      <c r="H379" s="154"/>
    </row>
    <row r="380" spans="3:8" ht="12.75">
      <c r="C380" s="32"/>
      <c r="H380" s="154"/>
    </row>
    <row r="382" spans="5:7" ht="12">
      <c r="E382" s="166"/>
      <c r="F382" s="166"/>
      <c r="G382" s="123"/>
    </row>
    <row r="383" spans="5:7" ht="12">
      <c r="E383" s="166"/>
      <c r="F383" s="166"/>
      <c r="G383" s="123"/>
    </row>
    <row r="384" spans="5:7" ht="12">
      <c r="E384" s="166"/>
      <c r="F384" s="166"/>
      <c r="G384" s="123"/>
    </row>
    <row r="385" spans="5:7" ht="12">
      <c r="E385" s="166"/>
      <c r="F385" s="166"/>
      <c r="G385" s="123"/>
    </row>
    <row r="386" spans="5:7" ht="12">
      <c r="E386" s="166"/>
      <c r="F386" s="166"/>
      <c r="G386" s="123"/>
    </row>
    <row r="387" spans="5:7" ht="12">
      <c r="E387" s="166"/>
      <c r="F387" s="166"/>
      <c r="G387" s="123"/>
    </row>
  </sheetData>
  <sheetProtection/>
  <printOptions/>
  <pageMargins left="0.7086614173228347" right="0.7086614173228347" top="0.7480314960629921" bottom="0.7480314960629921" header="0.31496062992125984" footer="0.31496062992125984"/>
  <pageSetup horizontalDpi="300" verticalDpi="300" orientation="portrait" paperSize="9" scale="66" r:id="rId2"/>
  <headerFooter>
    <oddHeader>&amp;L&amp;"Arial,Regular"&amp;8&amp;K000000investitor: GRAD SUPETAR
građevina: REKONSTRUKCIJA DRUŠTVENOG DOMA MIRCA
TROŠKOVNIK GRAĐEVINSKO-OBRTNIČKIH RADOVA&amp;R&amp;"Arial,Regular"&amp;8&amp;K000000kolovoz 2020.
TD: 04/20
ZOP: ddm</oddHeader>
    <oddFooter>&amp;R&amp;"Arial,Uobičajeno"&amp;10&amp;P</oddFooter>
  </headerFooter>
  <rowBreaks count="2" manualBreakCount="2">
    <brk id="51" max="6" man="1"/>
    <brk id="35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Jakov</cp:lastModifiedBy>
  <cp:lastPrinted>2022-03-24T11:45:59Z</cp:lastPrinted>
  <dcterms:created xsi:type="dcterms:W3CDTF">2015-09-10T14:25:29Z</dcterms:created>
  <dcterms:modified xsi:type="dcterms:W3CDTF">2022-03-29T05:50:24Z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0x01010059F66F4F31DB95428CFD8C8E10CEDEB0</vt:lpwstr>
  </property>
</Properties>
</file>